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omments60.xml" ContentType="application/vnd.openxmlformats-officedocument.spreadsheetml.comments+xml"/>
  <Override PartName="/xl/comments61.xml" ContentType="application/vnd.openxmlformats-officedocument.spreadsheetml.comments+xml"/>
  <Override PartName="/xl/comments62.xml" ContentType="application/vnd.openxmlformats-officedocument.spreadsheetml.comments+xml"/>
  <Override PartName="/xl/comments63.xml" ContentType="application/vnd.openxmlformats-officedocument.spreadsheetml.comments+xml"/>
  <Override PartName="/xl/comments64.xml" ContentType="application/vnd.openxmlformats-officedocument.spreadsheetml.comments+xml"/>
  <Override PartName="/xl/comments65.xml" ContentType="application/vnd.openxmlformats-officedocument.spreadsheetml.comments+xml"/>
  <Override PartName="/xl/comments66.xml" ContentType="application/vnd.openxmlformats-officedocument.spreadsheetml.comments+xml"/>
  <Override PartName="/xl/comments67.xml" ContentType="application/vnd.openxmlformats-officedocument.spreadsheetml.comments+xml"/>
  <Override PartName="/xl/comments68.xml" ContentType="application/vnd.openxmlformats-officedocument.spreadsheetml.comments+xml"/>
  <Override PartName="/xl/comments69.xml" ContentType="application/vnd.openxmlformats-officedocument.spreadsheetml.comments+xml"/>
  <Override PartName="/xl/comments70.xml" ContentType="application/vnd.openxmlformats-officedocument.spreadsheetml.comments+xml"/>
  <Override PartName="/xl/comments71.xml" ContentType="application/vnd.openxmlformats-officedocument.spreadsheetml.comments+xml"/>
  <Override PartName="/xl/comments72.xml" ContentType="application/vnd.openxmlformats-officedocument.spreadsheetml.comments+xml"/>
  <Override PartName="/xl/comments73.xml" ContentType="application/vnd.openxmlformats-officedocument.spreadsheetml.comments+xml"/>
  <Override PartName="/xl/comments74.xml" ContentType="application/vnd.openxmlformats-officedocument.spreadsheetml.comments+xml"/>
  <Override PartName="/xl/comments75.xml" ContentType="application/vnd.openxmlformats-officedocument.spreadsheetml.comments+xml"/>
  <Override PartName="/xl/comments76.xml" ContentType="application/vnd.openxmlformats-officedocument.spreadsheetml.comments+xml"/>
  <Override PartName="/xl/comments77.xml" ContentType="application/vnd.openxmlformats-officedocument.spreadsheetml.comments+xml"/>
  <Override PartName="/xl/comments78.xml" ContentType="application/vnd.openxmlformats-officedocument.spreadsheetml.comments+xml"/>
  <Override PartName="/xl/comments79.xml" ContentType="application/vnd.openxmlformats-officedocument.spreadsheetml.comments+xml"/>
  <Override PartName="/xl/comments80.xml" ContentType="application/vnd.openxmlformats-officedocument.spreadsheetml.comments+xml"/>
  <Override PartName="/xl/comments81.xml" ContentType="application/vnd.openxmlformats-officedocument.spreadsheetml.comments+xml"/>
  <Override PartName="/xl/comments82.xml" ContentType="application/vnd.openxmlformats-officedocument.spreadsheetml.comments+xml"/>
  <Override PartName="/xl/comments83.xml" ContentType="application/vnd.openxmlformats-officedocument.spreadsheetml.comments+xml"/>
  <Override PartName="/xl/comments84.xml" ContentType="application/vnd.openxmlformats-officedocument.spreadsheetml.comments+xml"/>
  <Override PartName="/xl/comments85.xml" ContentType="application/vnd.openxmlformats-officedocument.spreadsheetml.comments+xml"/>
  <Override PartName="/xl/comments86.xml" ContentType="application/vnd.openxmlformats-officedocument.spreadsheetml.comments+xml"/>
  <Override PartName="/xl/comments87.xml" ContentType="application/vnd.openxmlformats-officedocument.spreadsheetml.comments+xml"/>
  <Override PartName="/xl/comments8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farmer\Desktop\"/>
    </mc:Choice>
  </mc:AlternateContent>
  <xr:revisionPtr revIDLastSave="0" documentId="13_ncr:1_{E6A9B0B6-B166-483B-8B6A-71E6B5202E9E}" xr6:coauthVersionLast="47" xr6:coauthVersionMax="47" xr10:uidLastSave="{00000000-0000-0000-0000-000000000000}"/>
  <bookViews>
    <workbookView xWindow="-120" yWindow="-120" windowWidth="29040" windowHeight="15720" tabRatio="606" firstSheet="85" activeTab="94" xr2:uid="{00000000-000D-0000-FFFF-FFFF00000000}"/>
  </bookViews>
  <sheets>
    <sheet name="Jan 21" sheetId="25" state="hidden" r:id="rId1"/>
    <sheet name="FEB 21 FINAL" sheetId="28" state="hidden" r:id="rId2"/>
    <sheet name="FEB 21" sheetId="27" state="hidden" r:id="rId3"/>
    <sheet name="MAR 21" sheetId="29" state="hidden" r:id="rId4"/>
    <sheet name="MAR 21 FINAL" sheetId="30" state="hidden" r:id="rId5"/>
    <sheet name="JAN 23 FINAL" sheetId="78" r:id="rId6"/>
    <sheet name="JAN 23" sheetId="77" r:id="rId7"/>
    <sheet name="FEB 23" sheetId="79" r:id="rId8"/>
    <sheet name="FEB 23 FINAL" sheetId="80" r:id="rId9"/>
    <sheet name="MAR 23" sheetId="81" r:id="rId10"/>
    <sheet name="MAR 23 FINAL" sheetId="82" r:id="rId11"/>
    <sheet name="APRIL 23" sheetId="83" r:id="rId12"/>
    <sheet name="APRIL 23 FINAL" sheetId="84" r:id="rId13"/>
    <sheet name="May 23" sheetId="85" r:id="rId14"/>
    <sheet name="May 23 final" sheetId="86" r:id="rId15"/>
    <sheet name="June 23 Final" sheetId="88" r:id="rId16"/>
    <sheet name="June 1-16 2023" sheetId="87" r:id="rId17"/>
    <sheet name="June16-July 31" sheetId="89" r:id="rId18"/>
    <sheet name="JULY 23" sheetId="90" r:id="rId19"/>
    <sheet name="AUG 23 FINAL" sheetId="92" r:id="rId20"/>
    <sheet name="AUG 23" sheetId="91" r:id="rId21"/>
    <sheet name="SEPT 23" sheetId="93" r:id="rId22"/>
    <sheet name="SEPT 23 FINAL" sheetId="94" r:id="rId23"/>
    <sheet name="OCT 23" sheetId="95" r:id="rId24"/>
    <sheet name="OCT 23 FINAL" sheetId="96" r:id="rId25"/>
    <sheet name="NOV 23" sheetId="97" r:id="rId26"/>
    <sheet name="NOV 23 FINAL" sheetId="98" r:id="rId27"/>
    <sheet name="DEC 23" sheetId="99" r:id="rId28"/>
    <sheet name="DEC 23 FINAL" sheetId="100" r:id="rId29"/>
    <sheet name="JAN 24" sheetId="101" r:id="rId30"/>
    <sheet name="JAN 24 FINAL" sheetId="102" r:id="rId31"/>
    <sheet name="FEB 24" sheetId="103" r:id="rId32"/>
    <sheet name="FEB 24 Final" sheetId="104" r:id="rId33"/>
    <sheet name="MAR 24" sheetId="105" r:id="rId34"/>
    <sheet name="MAR 24 FINAL" sheetId="106" r:id="rId35"/>
    <sheet name="Sheet3" sheetId="109" r:id="rId36"/>
    <sheet name="APR 24" sheetId="108" r:id="rId37"/>
    <sheet name="APR 24 FINAL" sheetId="107" r:id="rId38"/>
    <sheet name="MAY 24" sheetId="110" r:id="rId39"/>
    <sheet name="MAY 24 FINAL" sheetId="111" r:id="rId40"/>
    <sheet name="JUNE 1-14 2024" sheetId="112" r:id="rId41"/>
    <sheet name="June 1-14 FY Final" sheetId="113" r:id="rId42"/>
    <sheet name="JUNE15-JULY 31" sheetId="114" r:id="rId43"/>
    <sheet name="JUN 15-JUL 31" sheetId="115" r:id="rId44"/>
    <sheet name="AUG 24" sheetId="116" r:id="rId45"/>
    <sheet name="AUG 24 FINAL" sheetId="117" r:id="rId46"/>
    <sheet name="SEP 24" sheetId="118" r:id="rId47"/>
    <sheet name="SEP 24 FINAL" sheetId="119" r:id="rId48"/>
    <sheet name="Oct 24 Final" sheetId="121" r:id="rId49"/>
    <sheet name="OCT 24" sheetId="120" r:id="rId50"/>
    <sheet name="NOV 24" sheetId="122" r:id="rId51"/>
    <sheet name="NOV 24 FINAL" sheetId="123" r:id="rId52"/>
    <sheet name="DEC 24" sheetId="124" r:id="rId53"/>
    <sheet name="DEC 24 FINAL" sheetId="125" r:id="rId54"/>
    <sheet name="JAN 25" sheetId="126" r:id="rId55"/>
    <sheet name="JAN 25 FINAL" sheetId="127" r:id="rId56"/>
    <sheet name="FEB 25 FINAL" sheetId="129" r:id="rId57"/>
    <sheet name="FEB 25" sheetId="128" r:id="rId58"/>
    <sheet name="MAR 25" sheetId="130" r:id="rId59"/>
    <sheet name="MAR 25 FINAL" sheetId="131" r:id="rId60"/>
    <sheet name="APR 25" sheetId="132" r:id="rId61"/>
    <sheet name="APR 25 FINAL" sheetId="133" r:id="rId62"/>
    <sheet name="MAY 25" sheetId="134" r:id="rId63"/>
    <sheet name="MAY 25 FINAL" sheetId="135" r:id="rId64"/>
    <sheet name="JUNE 1-14 25" sheetId="137" r:id="rId65"/>
    <sheet name="JUNE 25" sheetId="136" r:id="rId66"/>
    <sheet name="JULY 25" sheetId="138" r:id="rId67"/>
    <sheet name="JULY 25 FINAL" sheetId="139" r:id="rId68"/>
    <sheet name="AUG 25" sheetId="140" r:id="rId69"/>
    <sheet name="AUG 25 FINAL" sheetId="141" r:id="rId70"/>
    <sheet name="SEP 25" sheetId="142" r:id="rId71"/>
    <sheet name="SEPT 25 FINAL" sheetId="143" r:id="rId72"/>
    <sheet name="OCTOBER 25" sheetId="144" r:id="rId73"/>
    <sheet name="OCT 25 FINAL" sheetId="145" r:id="rId74"/>
    <sheet name="NOV 25" sheetId="146" r:id="rId75"/>
    <sheet name="NOV 25 FINAL" sheetId="147" r:id="rId76"/>
    <sheet name="JAN 26 FINAL" sheetId="151" r:id="rId77"/>
    <sheet name="DEC 25" sheetId="148" r:id="rId78"/>
    <sheet name="DEC 25 FINAL" sheetId="149" r:id="rId79"/>
    <sheet name="JAN 26" sheetId="150" r:id="rId80"/>
    <sheet name="FEB 26" sheetId="152" r:id="rId81"/>
    <sheet name="FEB 26 FINAL" sheetId="153" r:id="rId82"/>
    <sheet name="MAR 26" sheetId="154" r:id="rId83"/>
    <sheet name="MAR 26 FINAL" sheetId="159" r:id="rId84"/>
    <sheet name="APR 26 FINAL" sheetId="155" r:id="rId85"/>
    <sheet name="APR 26" sheetId="160" r:id="rId86"/>
    <sheet name="MAY 26 FINAL" sheetId="161" r:id="rId87"/>
    <sheet name="JUNE 26" sheetId="156" r:id="rId88"/>
    <sheet name="JUNE1-14 2026 FINAL" sheetId="157" r:id="rId89"/>
    <sheet name="July 2026" sheetId="158" r:id="rId90"/>
    <sheet name="JULY 2026 Final" sheetId="162" r:id="rId91"/>
    <sheet name="AUG 26" sheetId="163" r:id="rId92"/>
    <sheet name="AUG 26 FINAL" sheetId="164" r:id="rId93"/>
    <sheet name="SEP 26" sheetId="165" r:id="rId94"/>
    <sheet name="SEP 26 FINAL" sheetId="166" r:id="rId9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66" l="1"/>
  <c r="E51" i="166"/>
  <c r="D51" i="166"/>
  <c r="G50" i="166"/>
  <c r="H50" i="166" s="1"/>
  <c r="G49" i="166"/>
  <c r="H49" i="166" s="1"/>
  <c r="G48" i="166"/>
  <c r="H48" i="166" s="1"/>
  <c r="G47" i="166"/>
  <c r="H47" i="166" s="1"/>
  <c r="G46" i="166"/>
  <c r="H46" i="166" s="1"/>
  <c r="G45" i="166"/>
  <c r="H45" i="166" s="1"/>
  <c r="G44" i="166"/>
  <c r="H44" i="166" s="1"/>
  <c r="G43" i="166"/>
  <c r="H43" i="166" s="1"/>
  <c r="G42" i="166"/>
  <c r="H42" i="166" s="1"/>
  <c r="G41" i="166"/>
  <c r="H41" i="166" s="1"/>
  <c r="G40" i="166"/>
  <c r="H40" i="166" s="1"/>
  <c r="G39" i="166"/>
  <c r="H39" i="166" s="1"/>
  <c r="G38" i="166"/>
  <c r="H38" i="166" s="1"/>
  <c r="G37" i="166"/>
  <c r="H37" i="166" s="1"/>
  <c r="G36" i="166"/>
  <c r="H36" i="166" s="1"/>
  <c r="G35" i="166"/>
  <c r="H35" i="166" s="1"/>
  <c r="G34" i="166"/>
  <c r="H34" i="166" s="1"/>
  <c r="G33" i="166"/>
  <c r="H33" i="166" s="1"/>
  <c r="G32" i="166"/>
  <c r="H32" i="166" s="1"/>
  <c r="G31" i="166"/>
  <c r="H31" i="166" s="1"/>
  <c r="G30" i="166"/>
  <c r="H30" i="166" s="1"/>
  <c r="G29" i="166"/>
  <c r="H29" i="166" s="1"/>
  <c r="G28" i="166"/>
  <c r="H28" i="166" s="1"/>
  <c r="G27" i="166"/>
  <c r="H27" i="166" s="1"/>
  <c r="G26" i="166"/>
  <c r="H26" i="166" s="1"/>
  <c r="G25" i="166"/>
  <c r="H25" i="166" s="1"/>
  <c r="G24" i="166"/>
  <c r="H24" i="166" s="1"/>
  <c r="G23" i="166"/>
  <c r="H23" i="166" s="1"/>
  <c r="G22" i="166"/>
  <c r="H22" i="166" s="1"/>
  <c r="G21" i="166"/>
  <c r="H21" i="166" s="1"/>
  <c r="G20" i="166"/>
  <c r="H20" i="166" s="1"/>
  <c r="G19" i="166"/>
  <c r="H19" i="166" s="1"/>
  <c r="G18" i="166"/>
  <c r="H18" i="166" s="1"/>
  <c r="G17" i="166"/>
  <c r="H17" i="166" s="1"/>
  <c r="G16" i="166"/>
  <c r="H16" i="166" s="1"/>
  <c r="G15" i="166"/>
  <c r="H15" i="166" s="1"/>
  <c r="G14" i="166"/>
  <c r="H14" i="166" s="1"/>
  <c r="G13" i="166"/>
  <c r="H13" i="166" s="1"/>
  <c r="G12" i="166"/>
  <c r="H12" i="166" s="1"/>
  <c r="G11" i="166"/>
  <c r="H11" i="166" s="1"/>
  <c r="G10" i="166"/>
  <c r="H10" i="166" s="1"/>
  <c r="G9" i="166"/>
  <c r="H9" i="166" s="1"/>
  <c r="G8" i="166"/>
  <c r="H8" i="166" s="1"/>
  <c r="G7" i="166"/>
  <c r="H7" i="166" s="1"/>
  <c r="G6" i="166"/>
  <c r="H6" i="166" s="1"/>
  <c r="G5" i="166"/>
  <c r="F402" i="165"/>
  <c r="E402" i="165"/>
  <c r="D402" i="165"/>
  <c r="G401" i="165"/>
  <c r="H401" i="165" s="1"/>
  <c r="G400" i="165"/>
  <c r="H400" i="165" s="1"/>
  <c r="G399" i="165"/>
  <c r="H399" i="165" s="1"/>
  <c r="G398" i="165"/>
  <c r="H398" i="165" s="1"/>
  <c r="G397" i="165"/>
  <c r="H397" i="165" s="1"/>
  <c r="G396" i="165"/>
  <c r="H396" i="165" s="1"/>
  <c r="G395" i="165"/>
  <c r="H395" i="165" s="1"/>
  <c r="G394" i="165"/>
  <c r="H394" i="165" s="1"/>
  <c r="G393" i="165"/>
  <c r="H393" i="165" s="1"/>
  <c r="G392" i="165"/>
  <c r="H392" i="165" s="1"/>
  <c r="G391" i="165"/>
  <c r="H391" i="165" s="1"/>
  <c r="G390" i="165"/>
  <c r="H390" i="165" s="1"/>
  <c r="G389" i="165"/>
  <c r="H389" i="165" s="1"/>
  <c r="G388" i="165"/>
  <c r="H388" i="165" s="1"/>
  <c r="G387" i="165"/>
  <c r="H387" i="165" s="1"/>
  <c r="G386" i="165"/>
  <c r="H386" i="165" s="1"/>
  <c r="G385" i="165"/>
  <c r="H385" i="165" s="1"/>
  <c r="G384" i="165"/>
  <c r="H384" i="165" s="1"/>
  <c r="G383" i="165"/>
  <c r="H383" i="165" s="1"/>
  <c r="G382" i="165"/>
  <c r="H382" i="165" s="1"/>
  <c r="G381" i="165"/>
  <c r="H381" i="165" s="1"/>
  <c r="G380" i="165"/>
  <c r="H380" i="165" s="1"/>
  <c r="G379" i="165"/>
  <c r="H379" i="165" s="1"/>
  <c r="G378" i="165"/>
  <c r="H378" i="165" s="1"/>
  <c r="G377" i="165"/>
  <c r="H377" i="165" s="1"/>
  <c r="G376" i="165"/>
  <c r="H376" i="165" s="1"/>
  <c r="G375" i="165"/>
  <c r="H375" i="165" s="1"/>
  <c r="G374" i="165"/>
  <c r="H374" i="165" s="1"/>
  <c r="G373" i="165"/>
  <c r="H373" i="165" s="1"/>
  <c r="G372" i="165"/>
  <c r="H372" i="165" s="1"/>
  <c r="G371" i="165"/>
  <c r="H371" i="165" s="1"/>
  <c r="G370" i="165"/>
  <c r="H370" i="165" s="1"/>
  <c r="G369" i="165"/>
  <c r="H369" i="165" s="1"/>
  <c r="G368" i="165"/>
  <c r="H368" i="165" s="1"/>
  <c r="G367" i="165"/>
  <c r="H367" i="165" s="1"/>
  <c r="G366" i="165"/>
  <c r="H366" i="165" s="1"/>
  <c r="H365" i="165"/>
  <c r="G365" i="165"/>
  <c r="G364" i="165"/>
  <c r="H364" i="165" s="1"/>
  <c r="G363" i="165"/>
  <c r="H363" i="165" s="1"/>
  <c r="G362" i="165"/>
  <c r="H362" i="165" s="1"/>
  <c r="G361" i="165"/>
  <c r="H361" i="165" s="1"/>
  <c r="G360" i="165"/>
  <c r="H360" i="165" s="1"/>
  <c r="G359" i="165"/>
  <c r="H359" i="165" s="1"/>
  <c r="G358" i="165"/>
  <c r="H358" i="165" s="1"/>
  <c r="G357" i="165"/>
  <c r="H357" i="165" s="1"/>
  <c r="G356" i="165"/>
  <c r="H356" i="165" s="1"/>
  <c r="G355" i="165"/>
  <c r="H355" i="165" s="1"/>
  <c r="G354" i="165"/>
  <c r="H354" i="165" s="1"/>
  <c r="G353" i="165"/>
  <c r="H353" i="165" s="1"/>
  <c r="G352" i="165"/>
  <c r="H352" i="165" s="1"/>
  <c r="G351" i="165"/>
  <c r="H351" i="165" s="1"/>
  <c r="G350" i="165"/>
  <c r="H350" i="165" s="1"/>
  <c r="G349" i="165"/>
  <c r="H349" i="165" s="1"/>
  <c r="G348" i="165"/>
  <c r="H348" i="165" s="1"/>
  <c r="H347" i="165"/>
  <c r="G347" i="165"/>
  <c r="G346" i="165"/>
  <c r="H346" i="165" s="1"/>
  <c r="G345" i="165"/>
  <c r="H345" i="165" s="1"/>
  <c r="G344" i="165"/>
  <c r="H344" i="165" s="1"/>
  <c r="G343" i="165"/>
  <c r="H343" i="165" s="1"/>
  <c r="G342" i="165"/>
  <c r="H342" i="165" s="1"/>
  <c r="G341" i="165"/>
  <c r="H341" i="165" s="1"/>
  <c r="G340" i="165"/>
  <c r="H340" i="165" s="1"/>
  <c r="G339" i="165"/>
  <c r="H339" i="165" s="1"/>
  <c r="G338" i="165"/>
  <c r="H338" i="165" s="1"/>
  <c r="G337" i="165"/>
  <c r="H337" i="165" s="1"/>
  <c r="G336" i="165"/>
  <c r="H336" i="165" s="1"/>
  <c r="G335" i="165"/>
  <c r="H335" i="165" s="1"/>
  <c r="G334" i="165"/>
  <c r="H334" i="165" s="1"/>
  <c r="G333" i="165"/>
  <c r="H333" i="165" s="1"/>
  <c r="G332" i="165"/>
  <c r="H332" i="165" s="1"/>
  <c r="G331" i="165"/>
  <c r="H331" i="165" s="1"/>
  <c r="G330" i="165"/>
  <c r="H330" i="165" s="1"/>
  <c r="G329" i="165"/>
  <c r="H329" i="165" s="1"/>
  <c r="H328" i="165"/>
  <c r="G328" i="165"/>
  <c r="G327" i="165"/>
  <c r="H327" i="165" s="1"/>
  <c r="G326" i="165"/>
  <c r="H326" i="165" s="1"/>
  <c r="G325" i="165"/>
  <c r="H325" i="165" s="1"/>
  <c r="G324" i="165"/>
  <c r="H324" i="165" s="1"/>
  <c r="G323" i="165"/>
  <c r="H323" i="165" s="1"/>
  <c r="G322" i="165"/>
  <c r="H322" i="165" s="1"/>
  <c r="G321" i="165"/>
  <c r="H321" i="165" s="1"/>
  <c r="G320" i="165"/>
  <c r="H320" i="165" s="1"/>
  <c r="G319" i="165"/>
  <c r="H319" i="165" s="1"/>
  <c r="G318" i="165"/>
  <c r="H318" i="165" s="1"/>
  <c r="G317" i="165"/>
  <c r="H317" i="165" s="1"/>
  <c r="G316" i="165"/>
  <c r="H316" i="165" s="1"/>
  <c r="H315" i="165"/>
  <c r="G314" i="165"/>
  <c r="H314" i="165" s="1"/>
  <c r="G313" i="165"/>
  <c r="H313" i="165" s="1"/>
  <c r="G312" i="165"/>
  <c r="H312" i="165" s="1"/>
  <c r="G311" i="165"/>
  <c r="H311" i="165" s="1"/>
  <c r="G310" i="165"/>
  <c r="H310" i="165" s="1"/>
  <c r="G309" i="165"/>
  <c r="H309" i="165" s="1"/>
  <c r="G308" i="165"/>
  <c r="H308" i="165" s="1"/>
  <c r="G307" i="165"/>
  <c r="H307" i="165" s="1"/>
  <c r="G306" i="165"/>
  <c r="H306" i="165" s="1"/>
  <c r="G305" i="165"/>
  <c r="H305" i="165" s="1"/>
  <c r="G304" i="165"/>
  <c r="H304" i="165" s="1"/>
  <c r="G303" i="165"/>
  <c r="H303" i="165" s="1"/>
  <c r="G302" i="165"/>
  <c r="H302" i="165" s="1"/>
  <c r="G301" i="165"/>
  <c r="H301" i="165" s="1"/>
  <c r="G300" i="165"/>
  <c r="H300" i="165" s="1"/>
  <c r="G299" i="165"/>
  <c r="H299" i="165" s="1"/>
  <c r="G298" i="165"/>
  <c r="H298" i="165" s="1"/>
  <c r="G297" i="165"/>
  <c r="H297" i="165" s="1"/>
  <c r="G296" i="165"/>
  <c r="H296" i="165" s="1"/>
  <c r="G295" i="165"/>
  <c r="H295" i="165" s="1"/>
  <c r="G294" i="165"/>
  <c r="H294" i="165" s="1"/>
  <c r="G293" i="165"/>
  <c r="H293" i="165" s="1"/>
  <c r="G292" i="165"/>
  <c r="H292" i="165" s="1"/>
  <c r="G291" i="165"/>
  <c r="H291" i="165" s="1"/>
  <c r="G290" i="165"/>
  <c r="H290" i="165" s="1"/>
  <c r="G289" i="165"/>
  <c r="H289" i="165" s="1"/>
  <c r="G288" i="165"/>
  <c r="H288" i="165" s="1"/>
  <c r="G287" i="165"/>
  <c r="H287" i="165" s="1"/>
  <c r="G286" i="165"/>
  <c r="H286" i="165" s="1"/>
  <c r="G285" i="165"/>
  <c r="H285" i="165" s="1"/>
  <c r="G284" i="165"/>
  <c r="H284" i="165" s="1"/>
  <c r="G283" i="165"/>
  <c r="H283" i="165" s="1"/>
  <c r="G282" i="165"/>
  <c r="H282" i="165" s="1"/>
  <c r="G281" i="165"/>
  <c r="H281" i="165" s="1"/>
  <c r="G280" i="165"/>
  <c r="H280" i="165" s="1"/>
  <c r="G279" i="165"/>
  <c r="H279" i="165" s="1"/>
  <c r="G278" i="165"/>
  <c r="H278" i="165" s="1"/>
  <c r="G277" i="165"/>
  <c r="H277" i="165" s="1"/>
  <c r="G276" i="165"/>
  <c r="H276" i="165" s="1"/>
  <c r="G275" i="165"/>
  <c r="H275" i="165" s="1"/>
  <c r="G274" i="165"/>
  <c r="H274" i="165" s="1"/>
  <c r="G273" i="165"/>
  <c r="H273" i="165" s="1"/>
  <c r="G272" i="165"/>
  <c r="H272" i="165" s="1"/>
  <c r="G271" i="165"/>
  <c r="H271" i="165" s="1"/>
  <c r="G270" i="165"/>
  <c r="H270" i="165" s="1"/>
  <c r="G269" i="165"/>
  <c r="H269" i="165" s="1"/>
  <c r="G268" i="165"/>
  <c r="H268" i="165" s="1"/>
  <c r="G267" i="165"/>
  <c r="H267" i="165" s="1"/>
  <c r="G266" i="165"/>
  <c r="H266" i="165" s="1"/>
  <c r="G265" i="165"/>
  <c r="H265" i="165" s="1"/>
  <c r="G264" i="165"/>
  <c r="H264" i="165" s="1"/>
  <c r="G263" i="165"/>
  <c r="H263" i="165" s="1"/>
  <c r="G262" i="165"/>
  <c r="H262" i="165" s="1"/>
  <c r="G261" i="165"/>
  <c r="H261" i="165" s="1"/>
  <c r="G260" i="165"/>
  <c r="H260" i="165" s="1"/>
  <c r="G259" i="165"/>
  <c r="H259" i="165" s="1"/>
  <c r="G258" i="165"/>
  <c r="H258" i="165" s="1"/>
  <c r="G257" i="165"/>
  <c r="H257" i="165" s="1"/>
  <c r="G256" i="165"/>
  <c r="H256" i="165" s="1"/>
  <c r="G255" i="165"/>
  <c r="H255" i="165" s="1"/>
  <c r="G254" i="165"/>
  <c r="H254" i="165" s="1"/>
  <c r="G253" i="165"/>
  <c r="H253" i="165" s="1"/>
  <c r="G252" i="165"/>
  <c r="H252" i="165" s="1"/>
  <c r="G251" i="165"/>
  <c r="H251" i="165" s="1"/>
  <c r="G250" i="165"/>
  <c r="H250" i="165" s="1"/>
  <c r="G249" i="165"/>
  <c r="H249" i="165" s="1"/>
  <c r="G248" i="165"/>
  <c r="H248" i="165" s="1"/>
  <c r="G247" i="165"/>
  <c r="H247" i="165" s="1"/>
  <c r="G246" i="165"/>
  <c r="H246" i="165" s="1"/>
  <c r="G245" i="165"/>
  <c r="H245" i="165" s="1"/>
  <c r="G244" i="165"/>
  <c r="H244" i="165" s="1"/>
  <c r="G243" i="165"/>
  <c r="H243" i="165" s="1"/>
  <c r="G242" i="165"/>
  <c r="H242" i="165" s="1"/>
  <c r="G241" i="165"/>
  <c r="H241" i="165" s="1"/>
  <c r="G240" i="165"/>
  <c r="H240" i="165" s="1"/>
  <c r="G239" i="165"/>
  <c r="H239" i="165" s="1"/>
  <c r="G238" i="165"/>
  <c r="H238" i="165" s="1"/>
  <c r="G237" i="165"/>
  <c r="H237" i="165" s="1"/>
  <c r="G236" i="165"/>
  <c r="H236" i="165" s="1"/>
  <c r="G235" i="165"/>
  <c r="H235" i="165" s="1"/>
  <c r="G234" i="165"/>
  <c r="H234" i="165" s="1"/>
  <c r="G233" i="165"/>
  <c r="H233" i="165" s="1"/>
  <c r="G232" i="165"/>
  <c r="H232" i="165" s="1"/>
  <c r="G231" i="165"/>
  <c r="H231" i="165" s="1"/>
  <c r="G230" i="165"/>
  <c r="H230" i="165" s="1"/>
  <c r="G229" i="165"/>
  <c r="H229" i="165" s="1"/>
  <c r="G228" i="165"/>
  <c r="H228" i="165" s="1"/>
  <c r="G227" i="165"/>
  <c r="H227" i="165" s="1"/>
  <c r="G226" i="165"/>
  <c r="H226" i="165" s="1"/>
  <c r="G225" i="165"/>
  <c r="H225" i="165" s="1"/>
  <c r="G224" i="165"/>
  <c r="H224" i="165" s="1"/>
  <c r="G223" i="165"/>
  <c r="H223" i="165" s="1"/>
  <c r="G222" i="165"/>
  <c r="H222" i="165" s="1"/>
  <c r="G221" i="165"/>
  <c r="H221" i="165" s="1"/>
  <c r="G220" i="165"/>
  <c r="H220" i="165" s="1"/>
  <c r="G219" i="165"/>
  <c r="H219" i="165" s="1"/>
  <c r="G218" i="165"/>
  <c r="H218" i="165" s="1"/>
  <c r="G217" i="165"/>
  <c r="H217" i="165" s="1"/>
  <c r="G216" i="165"/>
  <c r="H216" i="165" s="1"/>
  <c r="G215" i="165"/>
  <c r="H215" i="165" s="1"/>
  <c r="G214" i="165"/>
  <c r="H214" i="165" s="1"/>
  <c r="G213" i="165"/>
  <c r="H213" i="165" s="1"/>
  <c r="G212" i="165"/>
  <c r="H212" i="165" s="1"/>
  <c r="G211" i="165"/>
  <c r="H211" i="165" s="1"/>
  <c r="G210" i="165"/>
  <c r="H210" i="165" s="1"/>
  <c r="G209" i="165"/>
  <c r="H209" i="165" s="1"/>
  <c r="G208" i="165"/>
  <c r="H208" i="165" s="1"/>
  <c r="G207" i="165"/>
  <c r="H207" i="165" s="1"/>
  <c r="G206" i="165"/>
  <c r="H206" i="165" s="1"/>
  <c r="G205" i="165"/>
  <c r="H205" i="165" s="1"/>
  <c r="G204" i="165"/>
  <c r="H204" i="165" s="1"/>
  <c r="G203" i="165"/>
  <c r="H203" i="165" s="1"/>
  <c r="G202" i="165"/>
  <c r="H202" i="165" s="1"/>
  <c r="G201" i="165"/>
  <c r="H201" i="165" s="1"/>
  <c r="G200" i="165"/>
  <c r="H200" i="165" s="1"/>
  <c r="G199" i="165"/>
  <c r="H199" i="165" s="1"/>
  <c r="G198" i="165"/>
  <c r="H198" i="165" s="1"/>
  <c r="G197" i="165"/>
  <c r="H197" i="165" s="1"/>
  <c r="G196" i="165"/>
  <c r="H196" i="165" s="1"/>
  <c r="G195" i="165"/>
  <c r="H195" i="165" s="1"/>
  <c r="G194" i="165"/>
  <c r="H194" i="165" s="1"/>
  <c r="G193" i="165"/>
  <c r="H193" i="165" s="1"/>
  <c r="G192" i="165"/>
  <c r="H192" i="165" s="1"/>
  <c r="G191" i="165"/>
  <c r="H191" i="165" s="1"/>
  <c r="G190" i="165"/>
  <c r="H190" i="165" s="1"/>
  <c r="G189" i="165"/>
  <c r="H189" i="165" s="1"/>
  <c r="G188" i="165"/>
  <c r="H188" i="165" s="1"/>
  <c r="H187" i="165"/>
  <c r="G187" i="165"/>
  <c r="G186" i="165"/>
  <c r="H186" i="165" s="1"/>
  <c r="G185" i="165"/>
  <c r="H185" i="165" s="1"/>
  <c r="G184" i="165"/>
  <c r="H184" i="165" s="1"/>
  <c r="G183" i="165"/>
  <c r="H183" i="165" s="1"/>
  <c r="G182" i="165"/>
  <c r="H182" i="165" s="1"/>
  <c r="G181" i="165"/>
  <c r="H181" i="165" s="1"/>
  <c r="G180" i="165"/>
  <c r="H180" i="165" s="1"/>
  <c r="G179" i="165"/>
  <c r="H179" i="165" s="1"/>
  <c r="G178" i="165"/>
  <c r="H178" i="165" s="1"/>
  <c r="G177" i="165"/>
  <c r="H177" i="165" s="1"/>
  <c r="G176" i="165"/>
  <c r="H176" i="165" s="1"/>
  <c r="G175" i="165"/>
  <c r="H175" i="165" s="1"/>
  <c r="G174" i="165"/>
  <c r="H174" i="165" s="1"/>
  <c r="G173" i="165"/>
  <c r="H173" i="165" s="1"/>
  <c r="G172" i="165"/>
  <c r="H172" i="165" s="1"/>
  <c r="G171" i="165"/>
  <c r="H171" i="165" s="1"/>
  <c r="G170" i="165"/>
  <c r="H170" i="165" s="1"/>
  <c r="G169" i="165"/>
  <c r="H169" i="165" s="1"/>
  <c r="G168" i="165"/>
  <c r="H168" i="165" s="1"/>
  <c r="G167" i="165"/>
  <c r="H167" i="165" s="1"/>
  <c r="G166" i="165"/>
  <c r="H166" i="165" s="1"/>
  <c r="G165" i="165"/>
  <c r="H165" i="165" s="1"/>
  <c r="H164" i="165"/>
  <c r="G164" i="165"/>
  <c r="G163" i="165"/>
  <c r="H163" i="165" s="1"/>
  <c r="G162" i="165"/>
  <c r="H162" i="165" s="1"/>
  <c r="G161" i="165"/>
  <c r="H161" i="165" s="1"/>
  <c r="G160" i="165"/>
  <c r="H160" i="165" s="1"/>
  <c r="G159" i="165"/>
  <c r="H159" i="165" s="1"/>
  <c r="G158" i="165"/>
  <c r="H158" i="165" s="1"/>
  <c r="G157" i="165"/>
  <c r="H157" i="165" s="1"/>
  <c r="G156" i="165"/>
  <c r="H156" i="165" s="1"/>
  <c r="G155" i="165"/>
  <c r="H155" i="165" s="1"/>
  <c r="G154" i="165"/>
  <c r="H154" i="165" s="1"/>
  <c r="G153" i="165"/>
  <c r="H153" i="165" s="1"/>
  <c r="G152" i="165"/>
  <c r="H152" i="165" s="1"/>
  <c r="G151" i="165"/>
  <c r="H151" i="165" s="1"/>
  <c r="G150" i="165"/>
  <c r="H150" i="165" s="1"/>
  <c r="G149" i="165"/>
  <c r="H149" i="165" s="1"/>
  <c r="G148" i="165"/>
  <c r="H148" i="165" s="1"/>
  <c r="G147" i="165"/>
  <c r="H147" i="165" s="1"/>
  <c r="G146" i="165"/>
  <c r="H146" i="165" s="1"/>
  <c r="G145" i="165"/>
  <c r="H145" i="165" s="1"/>
  <c r="G144" i="165"/>
  <c r="H144" i="165" s="1"/>
  <c r="G143" i="165"/>
  <c r="H143" i="165" s="1"/>
  <c r="G142" i="165"/>
  <c r="H142" i="165" s="1"/>
  <c r="G141" i="165"/>
  <c r="H141" i="165" s="1"/>
  <c r="G140" i="165"/>
  <c r="H140" i="165" s="1"/>
  <c r="G139" i="165"/>
  <c r="H139" i="165" s="1"/>
  <c r="G138" i="165"/>
  <c r="H138" i="165" s="1"/>
  <c r="G137" i="165"/>
  <c r="H137" i="165" s="1"/>
  <c r="G136" i="165"/>
  <c r="H136" i="165" s="1"/>
  <c r="G135" i="165"/>
  <c r="H135" i="165" s="1"/>
  <c r="G134" i="165"/>
  <c r="H134" i="165" s="1"/>
  <c r="G133" i="165"/>
  <c r="H133" i="165" s="1"/>
  <c r="G132" i="165"/>
  <c r="H132" i="165" s="1"/>
  <c r="G131" i="165"/>
  <c r="H131" i="165" s="1"/>
  <c r="G130" i="165"/>
  <c r="H130" i="165" s="1"/>
  <c r="G129" i="165"/>
  <c r="H129" i="165" s="1"/>
  <c r="G128" i="165"/>
  <c r="H128" i="165" s="1"/>
  <c r="G127" i="165"/>
  <c r="H127" i="165" s="1"/>
  <c r="G126" i="165"/>
  <c r="H126" i="165" s="1"/>
  <c r="G125" i="165"/>
  <c r="H125" i="165" s="1"/>
  <c r="G124" i="165"/>
  <c r="H124" i="165" s="1"/>
  <c r="G123" i="165"/>
  <c r="H123" i="165" s="1"/>
  <c r="G122" i="165"/>
  <c r="H122" i="165" s="1"/>
  <c r="G121" i="165"/>
  <c r="H121" i="165" s="1"/>
  <c r="G120" i="165"/>
  <c r="H120" i="165" s="1"/>
  <c r="G119" i="165"/>
  <c r="H119" i="165" s="1"/>
  <c r="G118" i="165"/>
  <c r="H118" i="165" s="1"/>
  <c r="G117" i="165"/>
  <c r="H117" i="165" s="1"/>
  <c r="G116" i="165"/>
  <c r="H116" i="165" s="1"/>
  <c r="G115" i="165"/>
  <c r="H115" i="165" s="1"/>
  <c r="G114" i="165"/>
  <c r="H114" i="165" s="1"/>
  <c r="G113" i="165"/>
  <c r="H113" i="165" s="1"/>
  <c r="G112" i="165"/>
  <c r="H112" i="165" s="1"/>
  <c r="G111" i="165"/>
  <c r="H111" i="165" s="1"/>
  <c r="G110" i="165"/>
  <c r="H110" i="165" s="1"/>
  <c r="G109" i="165"/>
  <c r="H109" i="165" s="1"/>
  <c r="G108" i="165"/>
  <c r="H108" i="165" s="1"/>
  <c r="G107" i="165"/>
  <c r="H107" i="165" s="1"/>
  <c r="G106" i="165"/>
  <c r="H106" i="165" s="1"/>
  <c r="G105" i="165"/>
  <c r="H105" i="165" s="1"/>
  <c r="G104" i="165"/>
  <c r="H104" i="165" s="1"/>
  <c r="G103" i="165"/>
  <c r="H103" i="165" s="1"/>
  <c r="G102" i="165"/>
  <c r="H102" i="165" s="1"/>
  <c r="G101" i="165"/>
  <c r="H101" i="165" s="1"/>
  <c r="G100" i="165"/>
  <c r="H100" i="165" s="1"/>
  <c r="G99" i="165"/>
  <c r="H99" i="165" s="1"/>
  <c r="G98" i="165"/>
  <c r="H98" i="165" s="1"/>
  <c r="G97" i="165"/>
  <c r="H97" i="165" s="1"/>
  <c r="G96" i="165"/>
  <c r="H96" i="165" s="1"/>
  <c r="G95" i="165"/>
  <c r="H95" i="165" s="1"/>
  <c r="G94" i="165"/>
  <c r="H94" i="165" s="1"/>
  <c r="G93" i="165"/>
  <c r="H93" i="165" s="1"/>
  <c r="G92" i="165"/>
  <c r="H92" i="165" s="1"/>
  <c r="G91" i="165"/>
  <c r="H91" i="165" s="1"/>
  <c r="G90" i="165"/>
  <c r="H90" i="165" s="1"/>
  <c r="G89" i="165"/>
  <c r="H89" i="165" s="1"/>
  <c r="G88" i="165"/>
  <c r="H88" i="165" s="1"/>
  <c r="G87" i="165"/>
  <c r="H87" i="165" s="1"/>
  <c r="G86" i="165"/>
  <c r="H86" i="165" s="1"/>
  <c r="G85" i="165"/>
  <c r="H85" i="165" s="1"/>
  <c r="G84" i="165"/>
  <c r="H84" i="165" s="1"/>
  <c r="G83" i="165"/>
  <c r="H83" i="165" s="1"/>
  <c r="G82" i="165"/>
  <c r="H82" i="165" s="1"/>
  <c r="G81" i="165"/>
  <c r="H81" i="165" s="1"/>
  <c r="G80" i="165"/>
  <c r="H80" i="165" s="1"/>
  <c r="G79" i="165"/>
  <c r="H79" i="165" s="1"/>
  <c r="G78" i="165"/>
  <c r="H78" i="165" s="1"/>
  <c r="G77" i="165"/>
  <c r="H77" i="165" s="1"/>
  <c r="G76" i="165"/>
  <c r="H76" i="165" s="1"/>
  <c r="G75" i="165"/>
  <c r="H75" i="165" s="1"/>
  <c r="G74" i="165"/>
  <c r="H74" i="165" s="1"/>
  <c r="G73" i="165"/>
  <c r="H73" i="165" s="1"/>
  <c r="G72" i="165"/>
  <c r="H72" i="165" s="1"/>
  <c r="G71" i="165"/>
  <c r="H71" i="165" s="1"/>
  <c r="G70" i="165"/>
  <c r="H70" i="165" s="1"/>
  <c r="G69" i="165"/>
  <c r="H69" i="165" s="1"/>
  <c r="G68" i="165"/>
  <c r="H68" i="165" s="1"/>
  <c r="G67" i="165"/>
  <c r="H67" i="165" s="1"/>
  <c r="G66" i="165"/>
  <c r="H66" i="165" s="1"/>
  <c r="G65" i="165"/>
  <c r="H65" i="165" s="1"/>
  <c r="G64" i="165"/>
  <c r="H64" i="165" s="1"/>
  <c r="G63" i="165"/>
  <c r="H63" i="165" s="1"/>
  <c r="G62" i="165"/>
  <c r="H62" i="165" s="1"/>
  <c r="H61" i="165"/>
  <c r="G60" i="165"/>
  <c r="H60" i="165" s="1"/>
  <c r="G59" i="165"/>
  <c r="H59" i="165" s="1"/>
  <c r="G58" i="165"/>
  <c r="H58" i="165" s="1"/>
  <c r="G57" i="165"/>
  <c r="H57" i="165" s="1"/>
  <c r="G56" i="165"/>
  <c r="H56" i="165" s="1"/>
  <c r="G55" i="165"/>
  <c r="H55" i="165" s="1"/>
  <c r="G54" i="165"/>
  <c r="H54" i="165" s="1"/>
  <c r="G53" i="165"/>
  <c r="H53" i="165" s="1"/>
  <c r="G52" i="165"/>
  <c r="H52" i="165" s="1"/>
  <c r="G51" i="165"/>
  <c r="H51" i="165" s="1"/>
  <c r="H50" i="165"/>
  <c r="G50" i="165"/>
  <c r="G49" i="165"/>
  <c r="H49" i="165" s="1"/>
  <c r="G48" i="165"/>
  <c r="H48" i="165" s="1"/>
  <c r="G47" i="165"/>
  <c r="H47" i="165" s="1"/>
  <c r="G46" i="165"/>
  <c r="H46" i="165" s="1"/>
  <c r="G45" i="165"/>
  <c r="H45" i="165" s="1"/>
  <c r="G44" i="165"/>
  <c r="H44" i="165" s="1"/>
  <c r="G43" i="165"/>
  <c r="H43" i="165" s="1"/>
  <c r="G42" i="165"/>
  <c r="H42" i="165" s="1"/>
  <c r="G41" i="165"/>
  <c r="H41" i="165" s="1"/>
  <c r="G40" i="165"/>
  <c r="H40" i="165" s="1"/>
  <c r="G39" i="165"/>
  <c r="H39" i="165" s="1"/>
  <c r="G38" i="165"/>
  <c r="H38" i="165" s="1"/>
  <c r="G37" i="165"/>
  <c r="H37" i="165" s="1"/>
  <c r="G36" i="165"/>
  <c r="H36" i="165" s="1"/>
  <c r="G35" i="165"/>
  <c r="H35" i="165" s="1"/>
  <c r="G34" i="165"/>
  <c r="H34" i="165" s="1"/>
  <c r="G33" i="165"/>
  <c r="H33" i="165" s="1"/>
  <c r="G32" i="165"/>
  <c r="H32" i="165" s="1"/>
  <c r="G31" i="165"/>
  <c r="H31" i="165" s="1"/>
  <c r="G30" i="165"/>
  <c r="H30" i="165" s="1"/>
  <c r="G29" i="165"/>
  <c r="H29" i="165" s="1"/>
  <c r="G28" i="165"/>
  <c r="H28" i="165" s="1"/>
  <c r="G27" i="165"/>
  <c r="H27" i="165" s="1"/>
  <c r="G26" i="165"/>
  <c r="H26" i="165" s="1"/>
  <c r="G25" i="165"/>
  <c r="H25" i="165" s="1"/>
  <c r="G24" i="165"/>
  <c r="H24" i="165" s="1"/>
  <c r="G23" i="165"/>
  <c r="H23" i="165" s="1"/>
  <c r="G22" i="165"/>
  <c r="H22" i="165" s="1"/>
  <c r="G21" i="165"/>
  <c r="H21" i="165" s="1"/>
  <c r="G20" i="165"/>
  <c r="H20" i="165" s="1"/>
  <c r="G19" i="165"/>
  <c r="H19" i="165" s="1"/>
  <c r="G18" i="165"/>
  <c r="H18" i="165" s="1"/>
  <c r="G17" i="165"/>
  <c r="H17" i="165" s="1"/>
  <c r="G16" i="165"/>
  <c r="H16" i="165" s="1"/>
  <c r="G15" i="165"/>
  <c r="H15" i="165" s="1"/>
  <c r="G14" i="165"/>
  <c r="H14" i="165" s="1"/>
  <c r="G13" i="165"/>
  <c r="H13" i="165" s="1"/>
  <c r="G12" i="165"/>
  <c r="H12" i="165" s="1"/>
  <c r="G11" i="165"/>
  <c r="H11" i="165" s="1"/>
  <c r="G10" i="165"/>
  <c r="H10" i="165" s="1"/>
  <c r="G9" i="165"/>
  <c r="H9" i="165" s="1"/>
  <c r="G8" i="165"/>
  <c r="H8" i="165" s="1"/>
  <c r="G7" i="165"/>
  <c r="H7" i="165" s="1"/>
  <c r="G6" i="165"/>
  <c r="H6" i="165" s="1"/>
  <c r="G5" i="165"/>
  <c r="F49" i="164"/>
  <c r="E49" i="164"/>
  <c r="D49" i="164"/>
  <c r="G48" i="164"/>
  <c r="H48" i="164" s="1"/>
  <c r="G47" i="164"/>
  <c r="H47" i="164" s="1"/>
  <c r="G46" i="164"/>
  <c r="H46" i="164" s="1"/>
  <c r="G45" i="164"/>
  <c r="H45" i="164" s="1"/>
  <c r="G44" i="164"/>
  <c r="H44" i="164" s="1"/>
  <c r="G43" i="164"/>
  <c r="H43" i="164" s="1"/>
  <c r="G42" i="164"/>
  <c r="H42" i="164" s="1"/>
  <c r="G41" i="164"/>
  <c r="H41" i="164" s="1"/>
  <c r="G40" i="164"/>
  <c r="H40" i="164" s="1"/>
  <c r="G39" i="164"/>
  <c r="H39" i="164" s="1"/>
  <c r="G38" i="164"/>
  <c r="H38" i="164" s="1"/>
  <c r="G37" i="164"/>
  <c r="H37" i="164" s="1"/>
  <c r="G36" i="164"/>
  <c r="H36" i="164" s="1"/>
  <c r="G35" i="164"/>
  <c r="H35" i="164" s="1"/>
  <c r="G34" i="164"/>
  <c r="H34" i="164" s="1"/>
  <c r="G33" i="164"/>
  <c r="H33" i="164" s="1"/>
  <c r="G32" i="164"/>
  <c r="H32" i="164" s="1"/>
  <c r="G31" i="164"/>
  <c r="H31" i="164" s="1"/>
  <c r="G30" i="164"/>
  <c r="H30" i="164" s="1"/>
  <c r="G29" i="164"/>
  <c r="H29" i="164" s="1"/>
  <c r="G28" i="164"/>
  <c r="H28" i="164" s="1"/>
  <c r="G27" i="164"/>
  <c r="H27" i="164" s="1"/>
  <c r="G26" i="164"/>
  <c r="H26" i="164" s="1"/>
  <c r="G25" i="164"/>
  <c r="H25" i="164" s="1"/>
  <c r="G24" i="164"/>
  <c r="H24" i="164" s="1"/>
  <c r="G23" i="164"/>
  <c r="H23" i="164" s="1"/>
  <c r="G22" i="164"/>
  <c r="H22" i="164" s="1"/>
  <c r="G21" i="164"/>
  <c r="H21" i="164" s="1"/>
  <c r="G20" i="164"/>
  <c r="H20" i="164" s="1"/>
  <c r="G19" i="164"/>
  <c r="H19" i="164" s="1"/>
  <c r="G18" i="164"/>
  <c r="H18" i="164" s="1"/>
  <c r="G17" i="164"/>
  <c r="H17" i="164" s="1"/>
  <c r="G16" i="164"/>
  <c r="H16" i="164" s="1"/>
  <c r="G15" i="164"/>
  <c r="H15" i="164" s="1"/>
  <c r="G14" i="164"/>
  <c r="H14" i="164" s="1"/>
  <c r="G13" i="164"/>
  <c r="H13" i="164" s="1"/>
  <c r="G12" i="164"/>
  <c r="H12" i="164" s="1"/>
  <c r="G11" i="164"/>
  <c r="H11" i="164" s="1"/>
  <c r="G10" i="164"/>
  <c r="H10" i="164" s="1"/>
  <c r="G9" i="164"/>
  <c r="H9" i="164" s="1"/>
  <c r="G8" i="164"/>
  <c r="H8" i="164" s="1"/>
  <c r="G7" i="164"/>
  <c r="H7" i="164" s="1"/>
  <c r="G6" i="164"/>
  <c r="H6" i="164" s="1"/>
  <c r="G5" i="164"/>
  <c r="F402" i="163"/>
  <c r="E402" i="163"/>
  <c r="D402" i="163"/>
  <c r="G401" i="163"/>
  <c r="H401" i="163" s="1"/>
  <c r="G400" i="163"/>
  <c r="H400" i="163" s="1"/>
  <c r="G399" i="163"/>
  <c r="H399" i="163" s="1"/>
  <c r="G398" i="163"/>
  <c r="H398" i="163" s="1"/>
  <c r="G397" i="163"/>
  <c r="H397" i="163" s="1"/>
  <c r="G396" i="163"/>
  <c r="H396" i="163" s="1"/>
  <c r="G395" i="163"/>
  <c r="H395" i="163" s="1"/>
  <c r="G394" i="163"/>
  <c r="H394" i="163" s="1"/>
  <c r="G393" i="163"/>
  <c r="H393" i="163" s="1"/>
  <c r="G392" i="163"/>
  <c r="H392" i="163" s="1"/>
  <c r="G391" i="163"/>
  <c r="H391" i="163" s="1"/>
  <c r="H390" i="163"/>
  <c r="G390" i="163"/>
  <c r="G389" i="163"/>
  <c r="H389" i="163" s="1"/>
  <c r="G388" i="163"/>
  <c r="H388" i="163" s="1"/>
  <c r="G387" i="163"/>
  <c r="H387" i="163" s="1"/>
  <c r="G386" i="163"/>
  <c r="H386" i="163" s="1"/>
  <c r="G385" i="163"/>
  <c r="H385" i="163" s="1"/>
  <c r="G384" i="163"/>
  <c r="H384" i="163" s="1"/>
  <c r="G383" i="163"/>
  <c r="H383" i="163" s="1"/>
  <c r="G382" i="163"/>
  <c r="H382" i="163" s="1"/>
  <c r="H381" i="163"/>
  <c r="G381" i="163"/>
  <c r="G380" i="163"/>
  <c r="H380" i="163" s="1"/>
  <c r="G379" i="163"/>
  <c r="H379" i="163" s="1"/>
  <c r="G378" i="163"/>
  <c r="H378" i="163" s="1"/>
  <c r="G377" i="163"/>
  <c r="H377" i="163" s="1"/>
  <c r="G376" i="163"/>
  <c r="H376" i="163" s="1"/>
  <c r="G375" i="163"/>
  <c r="H375" i="163" s="1"/>
  <c r="G374" i="163"/>
  <c r="H374" i="163" s="1"/>
  <c r="G373" i="163"/>
  <c r="H373" i="163" s="1"/>
  <c r="G372" i="163"/>
  <c r="H372" i="163" s="1"/>
  <c r="G371" i="163"/>
  <c r="H371" i="163" s="1"/>
  <c r="G370" i="163"/>
  <c r="H370" i="163" s="1"/>
  <c r="G369" i="163"/>
  <c r="H369" i="163" s="1"/>
  <c r="G368" i="163"/>
  <c r="H368" i="163" s="1"/>
  <c r="G367" i="163"/>
  <c r="H367" i="163" s="1"/>
  <c r="G366" i="163"/>
  <c r="H366" i="163" s="1"/>
  <c r="G365" i="163"/>
  <c r="H365" i="163" s="1"/>
  <c r="G364" i="163"/>
  <c r="H364" i="163" s="1"/>
  <c r="G363" i="163"/>
  <c r="H363" i="163" s="1"/>
  <c r="G362" i="163"/>
  <c r="H362" i="163" s="1"/>
  <c r="G361" i="163"/>
  <c r="H361" i="163" s="1"/>
  <c r="G360" i="163"/>
  <c r="H360" i="163" s="1"/>
  <c r="G359" i="163"/>
  <c r="H359" i="163" s="1"/>
  <c r="G358" i="163"/>
  <c r="H358" i="163" s="1"/>
  <c r="G357" i="163"/>
  <c r="H357" i="163" s="1"/>
  <c r="G356" i="163"/>
  <c r="H356" i="163" s="1"/>
  <c r="G355" i="163"/>
  <c r="H355" i="163" s="1"/>
  <c r="G354" i="163"/>
  <c r="H354" i="163" s="1"/>
  <c r="G353" i="163"/>
  <c r="H353" i="163" s="1"/>
  <c r="G352" i="163"/>
  <c r="H352" i="163" s="1"/>
  <c r="G351" i="163"/>
  <c r="H351" i="163" s="1"/>
  <c r="G350" i="163"/>
  <c r="H350" i="163" s="1"/>
  <c r="G349" i="163"/>
  <c r="H349" i="163" s="1"/>
  <c r="G348" i="163"/>
  <c r="H348" i="163" s="1"/>
  <c r="G347" i="163"/>
  <c r="H347" i="163" s="1"/>
  <c r="G346" i="163"/>
  <c r="H346" i="163" s="1"/>
  <c r="G345" i="163"/>
  <c r="H345" i="163" s="1"/>
  <c r="G344" i="163"/>
  <c r="H344" i="163" s="1"/>
  <c r="G343" i="163"/>
  <c r="H343" i="163" s="1"/>
  <c r="G342" i="163"/>
  <c r="H342" i="163" s="1"/>
  <c r="G341" i="163"/>
  <c r="H341" i="163" s="1"/>
  <c r="G340" i="163"/>
  <c r="H340" i="163" s="1"/>
  <c r="G339" i="163"/>
  <c r="H339" i="163" s="1"/>
  <c r="G338" i="163"/>
  <c r="H338" i="163" s="1"/>
  <c r="G337" i="163"/>
  <c r="H337" i="163" s="1"/>
  <c r="G336" i="163"/>
  <c r="H336" i="163" s="1"/>
  <c r="G335" i="163"/>
  <c r="H335" i="163" s="1"/>
  <c r="G334" i="163"/>
  <c r="H334" i="163" s="1"/>
  <c r="G333" i="163"/>
  <c r="H333" i="163" s="1"/>
  <c r="G332" i="163"/>
  <c r="H332" i="163" s="1"/>
  <c r="G331" i="163"/>
  <c r="H331" i="163" s="1"/>
  <c r="G330" i="163"/>
  <c r="H330" i="163" s="1"/>
  <c r="G329" i="163"/>
  <c r="H329" i="163" s="1"/>
  <c r="G328" i="163"/>
  <c r="H328" i="163" s="1"/>
  <c r="G327" i="163"/>
  <c r="H327" i="163" s="1"/>
  <c r="G326" i="163"/>
  <c r="H326" i="163" s="1"/>
  <c r="G325" i="163"/>
  <c r="H325" i="163" s="1"/>
  <c r="G324" i="163"/>
  <c r="H324" i="163" s="1"/>
  <c r="G323" i="163"/>
  <c r="H323" i="163" s="1"/>
  <c r="G322" i="163"/>
  <c r="H322" i="163" s="1"/>
  <c r="G321" i="163"/>
  <c r="H321" i="163" s="1"/>
  <c r="H320" i="163"/>
  <c r="G320" i="163"/>
  <c r="G319" i="163"/>
  <c r="H319" i="163" s="1"/>
  <c r="G318" i="163"/>
  <c r="H318" i="163" s="1"/>
  <c r="G317" i="163"/>
  <c r="H317" i="163" s="1"/>
  <c r="G316" i="163"/>
  <c r="H316" i="163" s="1"/>
  <c r="H315" i="163"/>
  <c r="G314" i="163"/>
  <c r="H314" i="163" s="1"/>
  <c r="G313" i="163"/>
  <c r="H313" i="163" s="1"/>
  <c r="G312" i="163"/>
  <c r="H312" i="163" s="1"/>
  <c r="G311" i="163"/>
  <c r="H311" i="163" s="1"/>
  <c r="H310" i="163"/>
  <c r="G310" i="163"/>
  <c r="G309" i="163"/>
  <c r="H309" i="163" s="1"/>
  <c r="G308" i="163"/>
  <c r="H308" i="163" s="1"/>
  <c r="G307" i="163"/>
  <c r="H307" i="163" s="1"/>
  <c r="G306" i="163"/>
  <c r="H306" i="163" s="1"/>
  <c r="G305" i="163"/>
  <c r="H305" i="163" s="1"/>
  <c r="G304" i="163"/>
  <c r="H304" i="163" s="1"/>
  <c r="G303" i="163"/>
  <c r="H303" i="163" s="1"/>
  <c r="G302" i="163"/>
  <c r="H302" i="163" s="1"/>
  <c r="G301" i="163"/>
  <c r="H301" i="163" s="1"/>
  <c r="G300" i="163"/>
  <c r="H300" i="163" s="1"/>
  <c r="G299" i="163"/>
  <c r="H299" i="163" s="1"/>
  <c r="G298" i="163"/>
  <c r="H298" i="163" s="1"/>
  <c r="G297" i="163"/>
  <c r="H297" i="163" s="1"/>
  <c r="G296" i="163"/>
  <c r="H296" i="163" s="1"/>
  <c r="G295" i="163"/>
  <c r="H295" i="163" s="1"/>
  <c r="G294" i="163"/>
  <c r="H294" i="163" s="1"/>
  <c r="G293" i="163"/>
  <c r="H293" i="163" s="1"/>
  <c r="G292" i="163"/>
  <c r="H292" i="163" s="1"/>
  <c r="G291" i="163"/>
  <c r="H291" i="163" s="1"/>
  <c r="G290" i="163"/>
  <c r="H290" i="163" s="1"/>
  <c r="G289" i="163"/>
  <c r="H289" i="163" s="1"/>
  <c r="G288" i="163"/>
  <c r="H288" i="163" s="1"/>
  <c r="G287" i="163"/>
  <c r="H287" i="163" s="1"/>
  <c r="G286" i="163"/>
  <c r="H286" i="163" s="1"/>
  <c r="H285" i="163"/>
  <c r="G285" i="163"/>
  <c r="G284" i="163"/>
  <c r="H284" i="163" s="1"/>
  <c r="G283" i="163"/>
  <c r="H283" i="163" s="1"/>
  <c r="G282" i="163"/>
  <c r="H282" i="163" s="1"/>
  <c r="G281" i="163"/>
  <c r="H281" i="163" s="1"/>
  <c r="G280" i="163"/>
  <c r="H280" i="163" s="1"/>
  <c r="G279" i="163"/>
  <c r="H279" i="163" s="1"/>
  <c r="G278" i="163"/>
  <c r="H278" i="163" s="1"/>
  <c r="G277" i="163"/>
  <c r="H277" i="163" s="1"/>
  <c r="G276" i="163"/>
  <c r="H276" i="163" s="1"/>
  <c r="G275" i="163"/>
  <c r="H275" i="163" s="1"/>
  <c r="G274" i="163"/>
  <c r="H274" i="163" s="1"/>
  <c r="G273" i="163"/>
  <c r="H273" i="163" s="1"/>
  <c r="G272" i="163"/>
  <c r="H272" i="163" s="1"/>
  <c r="G271" i="163"/>
  <c r="H271" i="163" s="1"/>
  <c r="G270" i="163"/>
  <c r="H270" i="163" s="1"/>
  <c r="G269" i="163"/>
  <c r="H269" i="163" s="1"/>
  <c r="G268" i="163"/>
  <c r="H268" i="163" s="1"/>
  <c r="G267" i="163"/>
  <c r="H267" i="163" s="1"/>
  <c r="G266" i="163"/>
  <c r="H266" i="163" s="1"/>
  <c r="G265" i="163"/>
  <c r="H265" i="163" s="1"/>
  <c r="G264" i="163"/>
  <c r="H264" i="163" s="1"/>
  <c r="G263" i="163"/>
  <c r="H263" i="163" s="1"/>
  <c r="G262" i="163"/>
  <c r="H262" i="163" s="1"/>
  <c r="G261" i="163"/>
  <c r="H261" i="163" s="1"/>
  <c r="G260" i="163"/>
  <c r="H260" i="163" s="1"/>
  <c r="G259" i="163"/>
  <c r="H259" i="163" s="1"/>
  <c r="G258" i="163"/>
  <c r="H258" i="163" s="1"/>
  <c r="G257" i="163"/>
  <c r="H257" i="163" s="1"/>
  <c r="G256" i="163"/>
  <c r="H256" i="163" s="1"/>
  <c r="G255" i="163"/>
  <c r="H255" i="163" s="1"/>
  <c r="G254" i="163"/>
  <c r="H254" i="163" s="1"/>
  <c r="G253" i="163"/>
  <c r="H253" i="163" s="1"/>
  <c r="G252" i="163"/>
  <c r="H252" i="163" s="1"/>
  <c r="G251" i="163"/>
  <c r="H251" i="163" s="1"/>
  <c r="G250" i="163"/>
  <c r="H250" i="163" s="1"/>
  <c r="G249" i="163"/>
  <c r="H249" i="163" s="1"/>
  <c r="G248" i="163"/>
  <c r="H248" i="163" s="1"/>
  <c r="G247" i="163"/>
  <c r="H247" i="163" s="1"/>
  <c r="G246" i="163"/>
  <c r="H246" i="163" s="1"/>
  <c r="G245" i="163"/>
  <c r="H245" i="163" s="1"/>
  <c r="G244" i="163"/>
  <c r="H244" i="163" s="1"/>
  <c r="G243" i="163"/>
  <c r="H243" i="163" s="1"/>
  <c r="G242" i="163"/>
  <c r="H242" i="163" s="1"/>
  <c r="G241" i="163"/>
  <c r="H241" i="163" s="1"/>
  <c r="G240" i="163"/>
  <c r="H240" i="163" s="1"/>
  <c r="G239" i="163"/>
  <c r="H239" i="163" s="1"/>
  <c r="G238" i="163"/>
  <c r="H238" i="163" s="1"/>
  <c r="G237" i="163"/>
  <c r="H237" i="163" s="1"/>
  <c r="G236" i="163"/>
  <c r="H236" i="163" s="1"/>
  <c r="G235" i="163"/>
  <c r="H235" i="163" s="1"/>
  <c r="G234" i="163"/>
  <c r="H234" i="163" s="1"/>
  <c r="G233" i="163"/>
  <c r="H233" i="163" s="1"/>
  <c r="G232" i="163"/>
  <c r="H232" i="163" s="1"/>
  <c r="G231" i="163"/>
  <c r="H231" i="163" s="1"/>
  <c r="G230" i="163"/>
  <c r="H230" i="163" s="1"/>
  <c r="G229" i="163"/>
  <c r="H229" i="163" s="1"/>
  <c r="G228" i="163"/>
  <c r="H228" i="163" s="1"/>
  <c r="G227" i="163"/>
  <c r="H227" i="163" s="1"/>
  <c r="G226" i="163"/>
  <c r="H226" i="163" s="1"/>
  <c r="G225" i="163"/>
  <c r="H225" i="163" s="1"/>
  <c r="G224" i="163"/>
  <c r="H224" i="163" s="1"/>
  <c r="G223" i="163"/>
  <c r="H223" i="163" s="1"/>
  <c r="G222" i="163"/>
  <c r="H222" i="163" s="1"/>
  <c r="G221" i="163"/>
  <c r="H221" i="163" s="1"/>
  <c r="G220" i="163"/>
  <c r="H220" i="163" s="1"/>
  <c r="G219" i="163"/>
  <c r="H219" i="163" s="1"/>
  <c r="G218" i="163"/>
  <c r="H218" i="163" s="1"/>
  <c r="G217" i="163"/>
  <c r="H217" i="163" s="1"/>
  <c r="G216" i="163"/>
  <c r="H216" i="163" s="1"/>
  <c r="G215" i="163"/>
  <c r="H215" i="163" s="1"/>
  <c r="H214" i="163"/>
  <c r="G214" i="163"/>
  <c r="G213" i="163"/>
  <c r="H213" i="163" s="1"/>
  <c r="G212" i="163"/>
  <c r="H212" i="163" s="1"/>
  <c r="G211" i="163"/>
  <c r="H211" i="163" s="1"/>
  <c r="G210" i="163"/>
  <c r="H210" i="163" s="1"/>
  <c r="G209" i="163"/>
  <c r="H209" i="163" s="1"/>
  <c r="G208" i="163"/>
  <c r="H208" i="163" s="1"/>
  <c r="G207" i="163"/>
  <c r="H207" i="163" s="1"/>
  <c r="G206" i="163"/>
  <c r="H206" i="163" s="1"/>
  <c r="G205" i="163"/>
  <c r="H205" i="163" s="1"/>
  <c r="G204" i="163"/>
  <c r="H204" i="163" s="1"/>
  <c r="H203" i="163"/>
  <c r="G203" i="163"/>
  <c r="G202" i="163"/>
  <c r="H202" i="163" s="1"/>
  <c r="G201" i="163"/>
  <c r="H201" i="163" s="1"/>
  <c r="G200" i="163"/>
  <c r="H200" i="163" s="1"/>
  <c r="G199" i="163"/>
  <c r="H199" i="163" s="1"/>
  <c r="G198" i="163"/>
  <c r="H198" i="163" s="1"/>
  <c r="G197" i="163"/>
  <c r="H197" i="163" s="1"/>
  <c r="G196" i="163"/>
  <c r="H196" i="163" s="1"/>
  <c r="G195" i="163"/>
  <c r="H195" i="163" s="1"/>
  <c r="G194" i="163"/>
  <c r="H194" i="163" s="1"/>
  <c r="G193" i="163"/>
  <c r="H193" i="163" s="1"/>
  <c r="G192" i="163"/>
  <c r="H192" i="163" s="1"/>
  <c r="G191" i="163"/>
  <c r="H191" i="163" s="1"/>
  <c r="G190" i="163"/>
  <c r="H190" i="163" s="1"/>
  <c r="G189" i="163"/>
  <c r="H189" i="163" s="1"/>
  <c r="G188" i="163"/>
  <c r="H188" i="163" s="1"/>
  <c r="G187" i="163"/>
  <c r="H187" i="163" s="1"/>
  <c r="G186" i="163"/>
  <c r="H186" i="163" s="1"/>
  <c r="G185" i="163"/>
  <c r="H185" i="163" s="1"/>
  <c r="G184" i="163"/>
  <c r="H184" i="163" s="1"/>
  <c r="G183" i="163"/>
  <c r="H183" i="163" s="1"/>
  <c r="G182" i="163"/>
  <c r="H182" i="163" s="1"/>
  <c r="G181" i="163"/>
  <c r="H181" i="163" s="1"/>
  <c r="G180" i="163"/>
  <c r="H180" i="163" s="1"/>
  <c r="G179" i="163"/>
  <c r="H179" i="163" s="1"/>
  <c r="G178" i="163"/>
  <c r="H178" i="163" s="1"/>
  <c r="G177" i="163"/>
  <c r="H177" i="163" s="1"/>
  <c r="G176" i="163"/>
  <c r="H176" i="163" s="1"/>
  <c r="G175" i="163"/>
  <c r="H175" i="163" s="1"/>
  <c r="G174" i="163"/>
  <c r="H174" i="163" s="1"/>
  <c r="G173" i="163"/>
  <c r="H173" i="163" s="1"/>
  <c r="G172" i="163"/>
  <c r="H172" i="163" s="1"/>
  <c r="G171" i="163"/>
  <c r="H171" i="163" s="1"/>
  <c r="G170" i="163"/>
  <c r="H170" i="163" s="1"/>
  <c r="G169" i="163"/>
  <c r="H169" i="163" s="1"/>
  <c r="G168" i="163"/>
  <c r="H168" i="163" s="1"/>
  <c r="G167" i="163"/>
  <c r="H167" i="163" s="1"/>
  <c r="G166" i="163"/>
  <c r="H166" i="163" s="1"/>
  <c r="G165" i="163"/>
  <c r="H165" i="163" s="1"/>
  <c r="G164" i="163"/>
  <c r="H164" i="163" s="1"/>
  <c r="G163" i="163"/>
  <c r="H163" i="163" s="1"/>
  <c r="G162" i="163"/>
  <c r="H162" i="163" s="1"/>
  <c r="G161" i="163"/>
  <c r="H161" i="163" s="1"/>
  <c r="G160" i="163"/>
  <c r="H160" i="163" s="1"/>
  <c r="G159" i="163"/>
  <c r="H159" i="163" s="1"/>
  <c r="G158" i="163"/>
  <c r="H158" i="163" s="1"/>
  <c r="G157" i="163"/>
  <c r="H157" i="163" s="1"/>
  <c r="G156" i="163"/>
  <c r="H156" i="163" s="1"/>
  <c r="G155" i="163"/>
  <c r="H155" i="163" s="1"/>
  <c r="G154" i="163"/>
  <c r="H154" i="163" s="1"/>
  <c r="G153" i="163"/>
  <c r="H153" i="163" s="1"/>
  <c r="G152" i="163"/>
  <c r="H152" i="163" s="1"/>
  <c r="G151" i="163"/>
  <c r="H151" i="163" s="1"/>
  <c r="G150" i="163"/>
  <c r="H150" i="163" s="1"/>
  <c r="G149" i="163"/>
  <c r="H149" i="163" s="1"/>
  <c r="G148" i="163"/>
  <c r="H148" i="163" s="1"/>
  <c r="G147" i="163"/>
  <c r="H147" i="163" s="1"/>
  <c r="G146" i="163"/>
  <c r="H146" i="163" s="1"/>
  <c r="G145" i="163"/>
  <c r="H145" i="163" s="1"/>
  <c r="G144" i="163"/>
  <c r="H144" i="163" s="1"/>
  <c r="H143" i="163"/>
  <c r="G143" i="163"/>
  <c r="G142" i="163"/>
  <c r="H142" i="163" s="1"/>
  <c r="G141" i="163"/>
  <c r="H141" i="163" s="1"/>
  <c r="G140" i="163"/>
  <c r="H140" i="163" s="1"/>
  <c r="G139" i="163"/>
  <c r="H139" i="163" s="1"/>
  <c r="G138" i="163"/>
  <c r="H138" i="163" s="1"/>
  <c r="G137" i="163"/>
  <c r="H137" i="163" s="1"/>
  <c r="G136" i="163"/>
  <c r="H136" i="163" s="1"/>
  <c r="G135" i="163"/>
  <c r="H135" i="163" s="1"/>
  <c r="G134" i="163"/>
  <c r="H134" i="163" s="1"/>
  <c r="G133" i="163"/>
  <c r="H133" i="163" s="1"/>
  <c r="G132" i="163"/>
  <c r="H132" i="163" s="1"/>
  <c r="G131" i="163"/>
  <c r="H131" i="163" s="1"/>
  <c r="G130" i="163"/>
  <c r="H130" i="163" s="1"/>
  <c r="G129" i="163"/>
  <c r="H129" i="163" s="1"/>
  <c r="G128" i="163"/>
  <c r="H128" i="163" s="1"/>
  <c r="G127" i="163"/>
  <c r="H127" i="163" s="1"/>
  <c r="G126" i="163"/>
  <c r="H126" i="163" s="1"/>
  <c r="G125" i="163"/>
  <c r="H125" i="163" s="1"/>
  <c r="G124" i="163"/>
  <c r="H124" i="163" s="1"/>
  <c r="G123" i="163"/>
  <c r="H123" i="163" s="1"/>
  <c r="G122" i="163"/>
  <c r="H122" i="163" s="1"/>
  <c r="G121" i="163"/>
  <c r="H121" i="163" s="1"/>
  <c r="G120" i="163"/>
  <c r="H120" i="163" s="1"/>
  <c r="G119" i="163"/>
  <c r="H119" i="163" s="1"/>
  <c r="G118" i="163"/>
  <c r="H118" i="163" s="1"/>
  <c r="G117" i="163"/>
  <c r="H117" i="163" s="1"/>
  <c r="G116" i="163"/>
  <c r="H116" i="163" s="1"/>
  <c r="G115" i="163"/>
  <c r="H115" i="163" s="1"/>
  <c r="G114" i="163"/>
  <c r="H114" i="163" s="1"/>
  <c r="G113" i="163"/>
  <c r="H113" i="163" s="1"/>
  <c r="G112" i="163"/>
  <c r="H112" i="163" s="1"/>
  <c r="G111" i="163"/>
  <c r="H111" i="163" s="1"/>
  <c r="G110" i="163"/>
  <c r="H110" i="163" s="1"/>
  <c r="G109" i="163"/>
  <c r="H109" i="163" s="1"/>
  <c r="G108" i="163"/>
  <c r="H108" i="163" s="1"/>
  <c r="G107" i="163"/>
  <c r="H107" i="163" s="1"/>
  <c r="G106" i="163"/>
  <c r="H106" i="163" s="1"/>
  <c r="G105" i="163"/>
  <c r="H105" i="163" s="1"/>
  <c r="G104" i="163"/>
  <c r="H104" i="163" s="1"/>
  <c r="G103" i="163"/>
  <c r="H103" i="163" s="1"/>
  <c r="G102" i="163"/>
  <c r="H102" i="163" s="1"/>
  <c r="G101" i="163"/>
  <c r="H101" i="163" s="1"/>
  <c r="G100" i="163"/>
  <c r="H100" i="163" s="1"/>
  <c r="G99" i="163"/>
  <c r="H99" i="163" s="1"/>
  <c r="G98" i="163"/>
  <c r="H98" i="163" s="1"/>
  <c r="G97" i="163"/>
  <c r="H97" i="163" s="1"/>
  <c r="G96" i="163"/>
  <c r="H96" i="163" s="1"/>
  <c r="G95" i="163"/>
  <c r="H95" i="163" s="1"/>
  <c r="G94" i="163"/>
  <c r="H94" i="163" s="1"/>
  <c r="G93" i="163"/>
  <c r="H93" i="163" s="1"/>
  <c r="G92" i="163"/>
  <c r="H92" i="163" s="1"/>
  <c r="G91" i="163"/>
  <c r="H91" i="163" s="1"/>
  <c r="G90" i="163"/>
  <c r="H90" i="163" s="1"/>
  <c r="G89" i="163"/>
  <c r="H89" i="163" s="1"/>
  <c r="G88" i="163"/>
  <c r="H88" i="163" s="1"/>
  <c r="G87" i="163"/>
  <c r="H87" i="163" s="1"/>
  <c r="G86" i="163"/>
  <c r="H86" i="163" s="1"/>
  <c r="G85" i="163"/>
  <c r="H85" i="163" s="1"/>
  <c r="G84" i="163"/>
  <c r="H84" i="163" s="1"/>
  <c r="G83" i="163"/>
  <c r="H83" i="163" s="1"/>
  <c r="G82" i="163"/>
  <c r="H82" i="163" s="1"/>
  <c r="G81" i="163"/>
  <c r="H81" i="163" s="1"/>
  <c r="G80" i="163"/>
  <c r="H80" i="163" s="1"/>
  <c r="G79" i="163"/>
  <c r="H79" i="163" s="1"/>
  <c r="G78" i="163"/>
  <c r="H78" i="163" s="1"/>
  <c r="G77" i="163"/>
  <c r="H77" i="163" s="1"/>
  <c r="G76" i="163"/>
  <c r="H76" i="163" s="1"/>
  <c r="G75" i="163"/>
  <c r="H75" i="163" s="1"/>
  <c r="G74" i="163"/>
  <c r="H74" i="163" s="1"/>
  <c r="G73" i="163"/>
  <c r="H73" i="163" s="1"/>
  <c r="G72" i="163"/>
  <c r="H72" i="163" s="1"/>
  <c r="G71" i="163"/>
  <c r="H71" i="163" s="1"/>
  <c r="G70" i="163"/>
  <c r="H70" i="163" s="1"/>
  <c r="G69" i="163"/>
  <c r="H69" i="163" s="1"/>
  <c r="G68" i="163"/>
  <c r="H68" i="163" s="1"/>
  <c r="G67" i="163"/>
  <c r="H67" i="163" s="1"/>
  <c r="G66" i="163"/>
  <c r="H66" i="163" s="1"/>
  <c r="G65" i="163"/>
  <c r="H65" i="163" s="1"/>
  <c r="G64" i="163"/>
  <c r="H64" i="163" s="1"/>
  <c r="G63" i="163"/>
  <c r="H63" i="163" s="1"/>
  <c r="G62" i="163"/>
  <c r="H62" i="163" s="1"/>
  <c r="H61" i="163"/>
  <c r="G60" i="163"/>
  <c r="H60" i="163" s="1"/>
  <c r="G59" i="163"/>
  <c r="H59" i="163" s="1"/>
  <c r="G58" i="163"/>
  <c r="H58" i="163" s="1"/>
  <c r="G57" i="163"/>
  <c r="H57" i="163" s="1"/>
  <c r="G56" i="163"/>
  <c r="H56" i="163" s="1"/>
  <c r="G55" i="163"/>
  <c r="H55" i="163" s="1"/>
  <c r="G54" i="163"/>
  <c r="H54" i="163" s="1"/>
  <c r="G53" i="163"/>
  <c r="H53" i="163" s="1"/>
  <c r="G52" i="163"/>
  <c r="H52" i="163" s="1"/>
  <c r="G51" i="163"/>
  <c r="H51" i="163" s="1"/>
  <c r="G50" i="163"/>
  <c r="H50" i="163" s="1"/>
  <c r="H49" i="163"/>
  <c r="G49" i="163"/>
  <c r="G48" i="163"/>
  <c r="H48" i="163" s="1"/>
  <c r="G47" i="163"/>
  <c r="H47" i="163" s="1"/>
  <c r="G46" i="163"/>
  <c r="H46" i="163" s="1"/>
  <c r="G45" i="163"/>
  <c r="H45" i="163" s="1"/>
  <c r="G44" i="163"/>
  <c r="H44" i="163" s="1"/>
  <c r="G43" i="163"/>
  <c r="H43" i="163" s="1"/>
  <c r="G42" i="163"/>
  <c r="H42" i="163" s="1"/>
  <c r="G41" i="163"/>
  <c r="H41" i="163" s="1"/>
  <c r="G40" i="163"/>
  <c r="H40" i="163" s="1"/>
  <c r="G39" i="163"/>
  <c r="H39" i="163" s="1"/>
  <c r="G38" i="163"/>
  <c r="H38" i="163" s="1"/>
  <c r="G37" i="163"/>
  <c r="H37" i="163" s="1"/>
  <c r="G36" i="163"/>
  <c r="H36" i="163" s="1"/>
  <c r="G35" i="163"/>
  <c r="H35" i="163" s="1"/>
  <c r="G34" i="163"/>
  <c r="H34" i="163" s="1"/>
  <c r="G33" i="163"/>
  <c r="H33" i="163" s="1"/>
  <c r="G32" i="163"/>
  <c r="H32" i="163" s="1"/>
  <c r="G31" i="163"/>
  <c r="H31" i="163" s="1"/>
  <c r="G30" i="163"/>
  <c r="H30" i="163" s="1"/>
  <c r="G29" i="163"/>
  <c r="H29" i="163" s="1"/>
  <c r="G28" i="163"/>
  <c r="H28" i="163" s="1"/>
  <c r="G27" i="163"/>
  <c r="H27" i="163" s="1"/>
  <c r="G26" i="163"/>
  <c r="H26" i="163" s="1"/>
  <c r="G25" i="163"/>
  <c r="H25" i="163" s="1"/>
  <c r="G24" i="163"/>
  <c r="H24" i="163" s="1"/>
  <c r="G23" i="163"/>
  <c r="H23" i="163" s="1"/>
  <c r="G22" i="163"/>
  <c r="H22" i="163" s="1"/>
  <c r="G21" i="163"/>
  <c r="H21" i="163" s="1"/>
  <c r="G20" i="163"/>
  <c r="H20" i="163" s="1"/>
  <c r="G19" i="163"/>
  <c r="H19" i="163" s="1"/>
  <c r="G18" i="163"/>
  <c r="H18" i="163" s="1"/>
  <c r="H17" i="163"/>
  <c r="G17" i="163"/>
  <c r="G16" i="163"/>
  <c r="H16" i="163" s="1"/>
  <c r="G15" i="163"/>
  <c r="H15" i="163" s="1"/>
  <c r="G14" i="163"/>
  <c r="H14" i="163" s="1"/>
  <c r="G13" i="163"/>
  <c r="H13" i="163" s="1"/>
  <c r="G12" i="163"/>
  <c r="H12" i="163" s="1"/>
  <c r="G11" i="163"/>
  <c r="H11" i="163" s="1"/>
  <c r="G10" i="163"/>
  <c r="H10" i="163" s="1"/>
  <c r="G9" i="163"/>
  <c r="H9" i="163" s="1"/>
  <c r="G8" i="163"/>
  <c r="H8" i="163" s="1"/>
  <c r="G7" i="163"/>
  <c r="H7" i="163" s="1"/>
  <c r="G6" i="163"/>
  <c r="H6" i="163" s="1"/>
  <c r="G5" i="163"/>
  <c r="F50" i="162"/>
  <c r="E50" i="162"/>
  <c r="D50" i="162"/>
  <c r="G49" i="162"/>
  <c r="H49" i="162" s="1"/>
  <c r="G48" i="162"/>
  <c r="H48" i="162" s="1"/>
  <c r="G47" i="162"/>
  <c r="H47" i="162" s="1"/>
  <c r="G46" i="162"/>
  <c r="H46" i="162" s="1"/>
  <c r="G45" i="162"/>
  <c r="H45" i="162" s="1"/>
  <c r="G44" i="162"/>
  <c r="H44" i="162" s="1"/>
  <c r="G43" i="162"/>
  <c r="H43" i="162" s="1"/>
  <c r="G42" i="162"/>
  <c r="H42" i="162" s="1"/>
  <c r="G41" i="162"/>
  <c r="H41" i="162" s="1"/>
  <c r="G40" i="162"/>
  <c r="H40" i="162" s="1"/>
  <c r="G39" i="162"/>
  <c r="H39" i="162" s="1"/>
  <c r="G38" i="162"/>
  <c r="H38" i="162" s="1"/>
  <c r="G37" i="162"/>
  <c r="H37" i="162" s="1"/>
  <c r="G36" i="162"/>
  <c r="H36" i="162" s="1"/>
  <c r="G35" i="162"/>
  <c r="H35" i="162" s="1"/>
  <c r="G34" i="162"/>
  <c r="H34" i="162" s="1"/>
  <c r="G33" i="162"/>
  <c r="H33" i="162" s="1"/>
  <c r="G32" i="162"/>
  <c r="H32" i="162" s="1"/>
  <c r="G31" i="162"/>
  <c r="H31" i="162" s="1"/>
  <c r="G30" i="162"/>
  <c r="H30" i="162" s="1"/>
  <c r="G29" i="162"/>
  <c r="H29" i="162" s="1"/>
  <c r="G28" i="162"/>
  <c r="H28" i="162" s="1"/>
  <c r="G27" i="162"/>
  <c r="H27" i="162" s="1"/>
  <c r="G26" i="162"/>
  <c r="H26" i="162" s="1"/>
  <c r="G25" i="162"/>
  <c r="H25" i="162" s="1"/>
  <c r="G24" i="162"/>
  <c r="H24" i="162" s="1"/>
  <c r="G23" i="162"/>
  <c r="H23" i="162" s="1"/>
  <c r="G22" i="162"/>
  <c r="H22" i="162" s="1"/>
  <c r="G21" i="162"/>
  <c r="H21" i="162" s="1"/>
  <c r="G20" i="162"/>
  <c r="H20" i="162" s="1"/>
  <c r="G19" i="162"/>
  <c r="H19" i="162" s="1"/>
  <c r="G18" i="162"/>
  <c r="H18" i="162" s="1"/>
  <c r="G17" i="162"/>
  <c r="H17" i="162" s="1"/>
  <c r="G16" i="162"/>
  <c r="H16" i="162" s="1"/>
  <c r="G15" i="162"/>
  <c r="H15" i="162" s="1"/>
  <c r="G14" i="162"/>
  <c r="H14" i="162" s="1"/>
  <c r="G13" i="162"/>
  <c r="H13" i="162" s="1"/>
  <c r="G12" i="162"/>
  <c r="H12" i="162" s="1"/>
  <c r="G11" i="162"/>
  <c r="H11" i="162" s="1"/>
  <c r="G10" i="162"/>
  <c r="H10" i="162" s="1"/>
  <c r="G9" i="162"/>
  <c r="H9" i="162" s="1"/>
  <c r="G8" i="162"/>
  <c r="H8" i="162" s="1"/>
  <c r="G7" i="162"/>
  <c r="H7" i="162" s="1"/>
  <c r="G6" i="162"/>
  <c r="H6" i="162" s="1"/>
  <c r="G5" i="162"/>
  <c r="F402" i="158"/>
  <c r="E402" i="158"/>
  <c r="D402" i="158"/>
  <c r="G401" i="158"/>
  <c r="H401" i="158" s="1"/>
  <c r="G400" i="158"/>
  <c r="H400" i="158" s="1"/>
  <c r="G399" i="158"/>
  <c r="H399" i="158" s="1"/>
  <c r="G398" i="158"/>
  <c r="H398" i="158" s="1"/>
  <c r="G397" i="158"/>
  <c r="H397" i="158" s="1"/>
  <c r="G396" i="158"/>
  <c r="H396" i="158" s="1"/>
  <c r="G395" i="158"/>
  <c r="H395" i="158" s="1"/>
  <c r="G394" i="158"/>
  <c r="H394" i="158" s="1"/>
  <c r="G393" i="158"/>
  <c r="H393" i="158" s="1"/>
  <c r="G392" i="158"/>
  <c r="H392" i="158" s="1"/>
  <c r="G391" i="158"/>
  <c r="H391" i="158" s="1"/>
  <c r="G390" i="158"/>
  <c r="H390" i="158" s="1"/>
  <c r="G389" i="158"/>
  <c r="H389" i="158" s="1"/>
  <c r="G388" i="158"/>
  <c r="H388" i="158" s="1"/>
  <c r="G387" i="158"/>
  <c r="H387" i="158" s="1"/>
  <c r="G386" i="158"/>
  <c r="H386" i="158" s="1"/>
  <c r="G385" i="158"/>
  <c r="H385" i="158" s="1"/>
  <c r="G384" i="158"/>
  <c r="H384" i="158" s="1"/>
  <c r="G383" i="158"/>
  <c r="H383" i="158" s="1"/>
  <c r="G382" i="158"/>
  <c r="H382" i="158" s="1"/>
  <c r="G381" i="158"/>
  <c r="H381" i="158" s="1"/>
  <c r="G380" i="158"/>
  <c r="H380" i="158" s="1"/>
  <c r="G379" i="158"/>
  <c r="H379" i="158" s="1"/>
  <c r="G378" i="158"/>
  <c r="H378" i="158" s="1"/>
  <c r="G377" i="158"/>
  <c r="H377" i="158" s="1"/>
  <c r="G376" i="158"/>
  <c r="H376" i="158" s="1"/>
  <c r="G375" i="158"/>
  <c r="H375" i="158" s="1"/>
  <c r="G374" i="158"/>
  <c r="H374" i="158" s="1"/>
  <c r="G373" i="158"/>
  <c r="H373" i="158" s="1"/>
  <c r="G372" i="158"/>
  <c r="H372" i="158" s="1"/>
  <c r="G371" i="158"/>
  <c r="H371" i="158" s="1"/>
  <c r="G370" i="158"/>
  <c r="H370" i="158" s="1"/>
  <c r="G369" i="158"/>
  <c r="H369" i="158" s="1"/>
  <c r="G368" i="158"/>
  <c r="H368" i="158" s="1"/>
  <c r="G367" i="158"/>
  <c r="H367" i="158" s="1"/>
  <c r="G366" i="158"/>
  <c r="H366" i="158" s="1"/>
  <c r="G365" i="158"/>
  <c r="H365" i="158" s="1"/>
  <c r="G364" i="158"/>
  <c r="H364" i="158" s="1"/>
  <c r="G363" i="158"/>
  <c r="H363" i="158" s="1"/>
  <c r="G362" i="158"/>
  <c r="H362" i="158" s="1"/>
  <c r="G361" i="158"/>
  <c r="H361" i="158" s="1"/>
  <c r="G360" i="158"/>
  <c r="H360" i="158" s="1"/>
  <c r="G359" i="158"/>
  <c r="H359" i="158" s="1"/>
  <c r="G358" i="158"/>
  <c r="H358" i="158" s="1"/>
  <c r="G357" i="158"/>
  <c r="H357" i="158" s="1"/>
  <c r="H356" i="158"/>
  <c r="G356" i="158"/>
  <c r="G355" i="158"/>
  <c r="H355" i="158" s="1"/>
  <c r="G354" i="158"/>
  <c r="H354" i="158" s="1"/>
  <c r="G353" i="158"/>
  <c r="H353" i="158" s="1"/>
  <c r="G352" i="158"/>
  <c r="H352" i="158" s="1"/>
  <c r="G351" i="158"/>
  <c r="H351" i="158" s="1"/>
  <c r="G350" i="158"/>
  <c r="H350" i="158" s="1"/>
  <c r="G349" i="158"/>
  <c r="H349" i="158" s="1"/>
  <c r="G348" i="158"/>
  <c r="H348" i="158" s="1"/>
  <c r="G347" i="158"/>
  <c r="H347" i="158" s="1"/>
  <c r="G346" i="158"/>
  <c r="H346" i="158" s="1"/>
  <c r="G345" i="158"/>
  <c r="H345" i="158" s="1"/>
  <c r="G344" i="158"/>
  <c r="H344" i="158" s="1"/>
  <c r="G343" i="158"/>
  <c r="H343" i="158" s="1"/>
  <c r="G342" i="158"/>
  <c r="H342" i="158" s="1"/>
  <c r="G341" i="158"/>
  <c r="H341" i="158" s="1"/>
  <c r="G340" i="158"/>
  <c r="H340" i="158" s="1"/>
  <c r="G339" i="158"/>
  <c r="H339" i="158" s="1"/>
  <c r="G338" i="158"/>
  <c r="H338" i="158" s="1"/>
  <c r="G337" i="158"/>
  <c r="H337" i="158" s="1"/>
  <c r="G336" i="158"/>
  <c r="H336" i="158" s="1"/>
  <c r="G335" i="158"/>
  <c r="H335" i="158" s="1"/>
  <c r="G334" i="158"/>
  <c r="H334" i="158" s="1"/>
  <c r="G333" i="158"/>
  <c r="H333" i="158" s="1"/>
  <c r="G332" i="158"/>
  <c r="H332" i="158" s="1"/>
  <c r="G331" i="158"/>
  <c r="H331" i="158" s="1"/>
  <c r="G330" i="158"/>
  <c r="H330" i="158" s="1"/>
  <c r="G329" i="158"/>
  <c r="H329" i="158" s="1"/>
  <c r="H328" i="158"/>
  <c r="G328" i="158"/>
  <c r="G327" i="158"/>
  <c r="H327" i="158" s="1"/>
  <c r="G326" i="158"/>
  <c r="H326" i="158" s="1"/>
  <c r="G325" i="158"/>
  <c r="H325" i="158" s="1"/>
  <c r="G324" i="158"/>
  <c r="H324" i="158" s="1"/>
  <c r="G323" i="158"/>
  <c r="H323" i="158" s="1"/>
  <c r="G322" i="158"/>
  <c r="H322" i="158" s="1"/>
  <c r="G321" i="158"/>
  <c r="H321" i="158" s="1"/>
  <c r="G320" i="158"/>
  <c r="H320" i="158" s="1"/>
  <c r="G319" i="158"/>
  <c r="H319" i="158" s="1"/>
  <c r="G318" i="158"/>
  <c r="H318" i="158" s="1"/>
  <c r="G317" i="158"/>
  <c r="H317" i="158" s="1"/>
  <c r="G316" i="158"/>
  <c r="H316" i="158" s="1"/>
  <c r="H315" i="158"/>
  <c r="G314" i="158"/>
  <c r="H314" i="158" s="1"/>
  <c r="G313" i="158"/>
  <c r="H313" i="158" s="1"/>
  <c r="G312" i="158"/>
  <c r="H312" i="158" s="1"/>
  <c r="G311" i="158"/>
  <c r="H311" i="158" s="1"/>
  <c r="G310" i="158"/>
  <c r="H310" i="158" s="1"/>
  <c r="G309" i="158"/>
  <c r="H309" i="158" s="1"/>
  <c r="G308" i="158"/>
  <c r="H308" i="158" s="1"/>
  <c r="G307" i="158"/>
  <c r="H307" i="158" s="1"/>
  <c r="G306" i="158"/>
  <c r="H306" i="158" s="1"/>
  <c r="G305" i="158"/>
  <c r="H305" i="158" s="1"/>
  <c r="G304" i="158"/>
  <c r="H304" i="158" s="1"/>
  <c r="G303" i="158"/>
  <c r="H303" i="158" s="1"/>
  <c r="G302" i="158"/>
  <c r="H302" i="158" s="1"/>
  <c r="G301" i="158"/>
  <c r="H301" i="158" s="1"/>
  <c r="G300" i="158"/>
  <c r="H300" i="158" s="1"/>
  <c r="G299" i="158"/>
  <c r="H299" i="158" s="1"/>
  <c r="G298" i="158"/>
  <c r="H298" i="158" s="1"/>
  <c r="G297" i="158"/>
  <c r="H297" i="158" s="1"/>
  <c r="G296" i="158"/>
  <c r="H296" i="158" s="1"/>
  <c r="G295" i="158"/>
  <c r="H295" i="158" s="1"/>
  <c r="G294" i="158"/>
  <c r="H294" i="158" s="1"/>
  <c r="G293" i="158"/>
  <c r="H293" i="158" s="1"/>
  <c r="G292" i="158"/>
  <c r="H292" i="158" s="1"/>
  <c r="G291" i="158"/>
  <c r="H291" i="158" s="1"/>
  <c r="G290" i="158"/>
  <c r="H290" i="158" s="1"/>
  <c r="G289" i="158"/>
  <c r="H289" i="158" s="1"/>
  <c r="G288" i="158"/>
  <c r="H288" i="158" s="1"/>
  <c r="G287" i="158"/>
  <c r="H287" i="158" s="1"/>
  <c r="G286" i="158"/>
  <c r="H286" i="158" s="1"/>
  <c r="G285" i="158"/>
  <c r="H285" i="158" s="1"/>
  <c r="G284" i="158"/>
  <c r="H284" i="158" s="1"/>
  <c r="G283" i="158"/>
  <c r="H283" i="158" s="1"/>
  <c r="G282" i="158"/>
  <c r="H282" i="158" s="1"/>
  <c r="G281" i="158"/>
  <c r="H281" i="158" s="1"/>
  <c r="G280" i="158"/>
  <c r="H280" i="158" s="1"/>
  <c r="G279" i="158"/>
  <c r="H279" i="158" s="1"/>
  <c r="G278" i="158"/>
  <c r="H278" i="158" s="1"/>
  <c r="G277" i="158"/>
  <c r="H277" i="158" s="1"/>
  <c r="G276" i="158"/>
  <c r="H276" i="158" s="1"/>
  <c r="G275" i="158"/>
  <c r="H275" i="158" s="1"/>
  <c r="G274" i="158"/>
  <c r="H274" i="158" s="1"/>
  <c r="G273" i="158"/>
  <c r="H273" i="158" s="1"/>
  <c r="G272" i="158"/>
  <c r="H272" i="158" s="1"/>
  <c r="G271" i="158"/>
  <c r="H271" i="158" s="1"/>
  <c r="G270" i="158"/>
  <c r="H270" i="158" s="1"/>
  <c r="G269" i="158"/>
  <c r="H269" i="158" s="1"/>
  <c r="G268" i="158"/>
  <c r="H268" i="158" s="1"/>
  <c r="G267" i="158"/>
  <c r="H267" i="158" s="1"/>
  <c r="G266" i="158"/>
  <c r="H266" i="158" s="1"/>
  <c r="G265" i="158"/>
  <c r="H265" i="158" s="1"/>
  <c r="G264" i="158"/>
  <c r="H264" i="158" s="1"/>
  <c r="G263" i="158"/>
  <c r="H263" i="158" s="1"/>
  <c r="G262" i="158"/>
  <c r="H262" i="158" s="1"/>
  <c r="G261" i="158"/>
  <c r="H261" i="158" s="1"/>
  <c r="G260" i="158"/>
  <c r="H260" i="158" s="1"/>
  <c r="G259" i="158"/>
  <c r="H259" i="158" s="1"/>
  <c r="G258" i="158"/>
  <c r="H258" i="158" s="1"/>
  <c r="G257" i="158"/>
  <c r="H257" i="158" s="1"/>
  <c r="G256" i="158"/>
  <c r="H256" i="158" s="1"/>
  <c r="G255" i="158"/>
  <c r="H255" i="158" s="1"/>
  <c r="G254" i="158"/>
  <c r="H254" i="158" s="1"/>
  <c r="G253" i="158"/>
  <c r="H253" i="158" s="1"/>
  <c r="G252" i="158"/>
  <c r="H252" i="158" s="1"/>
  <c r="G251" i="158"/>
  <c r="H251" i="158" s="1"/>
  <c r="G250" i="158"/>
  <c r="H250" i="158" s="1"/>
  <c r="G249" i="158"/>
  <c r="H249" i="158" s="1"/>
  <c r="G248" i="158"/>
  <c r="H248" i="158" s="1"/>
  <c r="G247" i="158"/>
  <c r="H247" i="158" s="1"/>
  <c r="G246" i="158"/>
  <c r="H246" i="158" s="1"/>
  <c r="G245" i="158"/>
  <c r="H245" i="158" s="1"/>
  <c r="G244" i="158"/>
  <c r="H244" i="158" s="1"/>
  <c r="G243" i="158"/>
  <c r="H243" i="158" s="1"/>
  <c r="G242" i="158"/>
  <c r="H242" i="158" s="1"/>
  <c r="G241" i="158"/>
  <c r="H241" i="158" s="1"/>
  <c r="G240" i="158"/>
  <c r="H240" i="158" s="1"/>
  <c r="G239" i="158"/>
  <c r="H239" i="158" s="1"/>
  <c r="G238" i="158"/>
  <c r="H238" i="158" s="1"/>
  <c r="G237" i="158"/>
  <c r="H237" i="158" s="1"/>
  <c r="G236" i="158"/>
  <c r="H236" i="158" s="1"/>
  <c r="G235" i="158"/>
  <c r="H235" i="158" s="1"/>
  <c r="G234" i="158"/>
  <c r="H234" i="158" s="1"/>
  <c r="G233" i="158"/>
  <c r="H233" i="158" s="1"/>
  <c r="G232" i="158"/>
  <c r="H232" i="158" s="1"/>
  <c r="G231" i="158"/>
  <c r="H231" i="158" s="1"/>
  <c r="G230" i="158"/>
  <c r="H230" i="158" s="1"/>
  <c r="G229" i="158"/>
  <c r="H229" i="158" s="1"/>
  <c r="G228" i="158"/>
  <c r="H228" i="158" s="1"/>
  <c r="G227" i="158"/>
  <c r="H227" i="158" s="1"/>
  <c r="G226" i="158"/>
  <c r="H226" i="158" s="1"/>
  <c r="G225" i="158"/>
  <c r="H225" i="158" s="1"/>
  <c r="G224" i="158"/>
  <c r="H224" i="158" s="1"/>
  <c r="G223" i="158"/>
  <c r="H223" i="158" s="1"/>
  <c r="G222" i="158"/>
  <c r="H222" i="158" s="1"/>
  <c r="G221" i="158"/>
  <c r="H221" i="158" s="1"/>
  <c r="G220" i="158"/>
  <c r="H220" i="158" s="1"/>
  <c r="G219" i="158"/>
  <c r="H219" i="158" s="1"/>
  <c r="G218" i="158"/>
  <c r="H218" i="158" s="1"/>
  <c r="G217" i="158"/>
  <c r="H217" i="158" s="1"/>
  <c r="G216" i="158"/>
  <c r="H216" i="158" s="1"/>
  <c r="G215" i="158"/>
  <c r="H215" i="158" s="1"/>
  <c r="G214" i="158"/>
  <c r="H214" i="158" s="1"/>
  <c r="G213" i="158"/>
  <c r="H213" i="158" s="1"/>
  <c r="G212" i="158"/>
  <c r="H212" i="158" s="1"/>
  <c r="G211" i="158"/>
  <c r="H211" i="158" s="1"/>
  <c r="G210" i="158"/>
  <c r="H210" i="158" s="1"/>
  <c r="G209" i="158"/>
  <c r="H209" i="158" s="1"/>
  <c r="G208" i="158"/>
  <c r="H208" i="158" s="1"/>
  <c r="G207" i="158"/>
  <c r="H207" i="158" s="1"/>
  <c r="G206" i="158"/>
  <c r="H206" i="158" s="1"/>
  <c r="G205" i="158"/>
  <c r="H205" i="158" s="1"/>
  <c r="G204" i="158"/>
  <c r="H204" i="158" s="1"/>
  <c r="G203" i="158"/>
  <c r="H203" i="158" s="1"/>
  <c r="G202" i="158"/>
  <c r="H202" i="158" s="1"/>
  <c r="G201" i="158"/>
  <c r="H201" i="158" s="1"/>
  <c r="G200" i="158"/>
  <c r="H200" i="158" s="1"/>
  <c r="G199" i="158"/>
  <c r="H199" i="158" s="1"/>
  <c r="G198" i="158"/>
  <c r="H198" i="158" s="1"/>
  <c r="G197" i="158"/>
  <c r="H197" i="158" s="1"/>
  <c r="G196" i="158"/>
  <c r="H196" i="158" s="1"/>
  <c r="G195" i="158"/>
  <c r="H195" i="158" s="1"/>
  <c r="G194" i="158"/>
  <c r="H194" i="158" s="1"/>
  <c r="G193" i="158"/>
  <c r="H193" i="158" s="1"/>
  <c r="G192" i="158"/>
  <c r="H192" i="158" s="1"/>
  <c r="G191" i="158"/>
  <c r="H191" i="158" s="1"/>
  <c r="G190" i="158"/>
  <c r="H190" i="158" s="1"/>
  <c r="G189" i="158"/>
  <c r="H189" i="158" s="1"/>
  <c r="G188" i="158"/>
  <c r="H188" i="158" s="1"/>
  <c r="G187" i="158"/>
  <c r="H187" i="158" s="1"/>
  <c r="G186" i="158"/>
  <c r="H186" i="158" s="1"/>
  <c r="G185" i="158"/>
  <c r="H185" i="158" s="1"/>
  <c r="G184" i="158"/>
  <c r="H184" i="158" s="1"/>
  <c r="G183" i="158"/>
  <c r="H183" i="158" s="1"/>
  <c r="G182" i="158"/>
  <c r="H182" i="158" s="1"/>
  <c r="G181" i="158"/>
  <c r="H181" i="158" s="1"/>
  <c r="G180" i="158"/>
  <c r="H180" i="158" s="1"/>
  <c r="G179" i="158"/>
  <c r="H179" i="158" s="1"/>
  <c r="G178" i="158"/>
  <c r="H178" i="158" s="1"/>
  <c r="G177" i="158"/>
  <c r="H177" i="158" s="1"/>
  <c r="G176" i="158"/>
  <c r="H176" i="158" s="1"/>
  <c r="G175" i="158"/>
  <c r="H175" i="158" s="1"/>
  <c r="G174" i="158"/>
  <c r="H174" i="158" s="1"/>
  <c r="G173" i="158"/>
  <c r="H173" i="158" s="1"/>
  <c r="G172" i="158"/>
  <c r="H172" i="158" s="1"/>
  <c r="G171" i="158"/>
  <c r="H171" i="158" s="1"/>
  <c r="G170" i="158"/>
  <c r="H170" i="158" s="1"/>
  <c r="G169" i="158"/>
  <c r="H169" i="158" s="1"/>
  <c r="G168" i="158"/>
  <c r="H168" i="158" s="1"/>
  <c r="G167" i="158"/>
  <c r="H167" i="158" s="1"/>
  <c r="G166" i="158"/>
  <c r="H166" i="158" s="1"/>
  <c r="G165" i="158"/>
  <c r="H165" i="158" s="1"/>
  <c r="G164" i="158"/>
  <c r="H164" i="158" s="1"/>
  <c r="G163" i="158"/>
  <c r="H163" i="158" s="1"/>
  <c r="G162" i="158"/>
  <c r="H162" i="158" s="1"/>
  <c r="G161" i="158"/>
  <c r="H161" i="158" s="1"/>
  <c r="G160" i="158"/>
  <c r="H160" i="158" s="1"/>
  <c r="G159" i="158"/>
  <c r="H159" i="158" s="1"/>
  <c r="G158" i="158"/>
  <c r="H158" i="158" s="1"/>
  <c r="G157" i="158"/>
  <c r="H157" i="158" s="1"/>
  <c r="G156" i="158"/>
  <c r="H156" i="158" s="1"/>
  <c r="G155" i="158"/>
  <c r="H155" i="158" s="1"/>
  <c r="G154" i="158"/>
  <c r="H154" i="158" s="1"/>
  <c r="G153" i="158"/>
  <c r="H153" i="158" s="1"/>
  <c r="G152" i="158"/>
  <c r="H152" i="158" s="1"/>
  <c r="G151" i="158"/>
  <c r="H151" i="158" s="1"/>
  <c r="G150" i="158"/>
  <c r="H150" i="158" s="1"/>
  <c r="G149" i="158"/>
  <c r="H149" i="158" s="1"/>
  <c r="G148" i="158"/>
  <c r="H148" i="158" s="1"/>
  <c r="G147" i="158"/>
  <c r="H147" i="158" s="1"/>
  <c r="G146" i="158"/>
  <c r="H146" i="158" s="1"/>
  <c r="G145" i="158"/>
  <c r="H145" i="158" s="1"/>
  <c r="G144" i="158"/>
  <c r="H144" i="158" s="1"/>
  <c r="G143" i="158"/>
  <c r="H143" i="158" s="1"/>
  <c r="G142" i="158"/>
  <c r="H142" i="158" s="1"/>
  <c r="G141" i="158"/>
  <c r="H141" i="158" s="1"/>
  <c r="G140" i="158"/>
  <c r="H140" i="158" s="1"/>
  <c r="G139" i="158"/>
  <c r="H139" i="158" s="1"/>
  <c r="G138" i="158"/>
  <c r="H138" i="158" s="1"/>
  <c r="G137" i="158"/>
  <c r="H137" i="158" s="1"/>
  <c r="G136" i="158"/>
  <c r="H136" i="158" s="1"/>
  <c r="G135" i="158"/>
  <c r="H135" i="158" s="1"/>
  <c r="G134" i="158"/>
  <c r="H134" i="158" s="1"/>
  <c r="G133" i="158"/>
  <c r="H133" i="158" s="1"/>
  <c r="G132" i="158"/>
  <c r="H132" i="158" s="1"/>
  <c r="G131" i="158"/>
  <c r="H131" i="158" s="1"/>
  <c r="G130" i="158"/>
  <c r="H130" i="158" s="1"/>
  <c r="G129" i="158"/>
  <c r="H129" i="158" s="1"/>
  <c r="G128" i="158"/>
  <c r="H128" i="158" s="1"/>
  <c r="G127" i="158"/>
  <c r="H127" i="158" s="1"/>
  <c r="G126" i="158"/>
  <c r="H126" i="158" s="1"/>
  <c r="G125" i="158"/>
  <c r="H125" i="158" s="1"/>
  <c r="G124" i="158"/>
  <c r="H124" i="158" s="1"/>
  <c r="G123" i="158"/>
  <c r="H123" i="158" s="1"/>
  <c r="G122" i="158"/>
  <c r="H122" i="158" s="1"/>
  <c r="G121" i="158"/>
  <c r="H121" i="158" s="1"/>
  <c r="G120" i="158"/>
  <c r="H120" i="158" s="1"/>
  <c r="G119" i="158"/>
  <c r="H119" i="158" s="1"/>
  <c r="G118" i="158"/>
  <c r="H118" i="158" s="1"/>
  <c r="G117" i="158"/>
  <c r="H117" i="158" s="1"/>
  <c r="G116" i="158"/>
  <c r="H116" i="158" s="1"/>
  <c r="G115" i="158"/>
  <c r="H115" i="158" s="1"/>
  <c r="G114" i="158"/>
  <c r="H114" i="158" s="1"/>
  <c r="G113" i="158"/>
  <c r="H113" i="158" s="1"/>
  <c r="G112" i="158"/>
  <c r="H112" i="158" s="1"/>
  <c r="G111" i="158"/>
  <c r="H111" i="158" s="1"/>
  <c r="G110" i="158"/>
  <c r="H110" i="158" s="1"/>
  <c r="G109" i="158"/>
  <c r="H109" i="158" s="1"/>
  <c r="G108" i="158"/>
  <c r="H108" i="158" s="1"/>
  <c r="G107" i="158"/>
  <c r="H107" i="158" s="1"/>
  <c r="G106" i="158"/>
  <c r="H106" i="158" s="1"/>
  <c r="G105" i="158"/>
  <c r="H105" i="158" s="1"/>
  <c r="G104" i="158"/>
  <c r="H104" i="158" s="1"/>
  <c r="G103" i="158"/>
  <c r="H103" i="158" s="1"/>
  <c r="G102" i="158"/>
  <c r="H102" i="158" s="1"/>
  <c r="G101" i="158"/>
  <c r="H101" i="158" s="1"/>
  <c r="G100" i="158"/>
  <c r="H100" i="158" s="1"/>
  <c r="G99" i="158"/>
  <c r="H99" i="158" s="1"/>
  <c r="G98" i="158"/>
  <c r="H98" i="158" s="1"/>
  <c r="G97" i="158"/>
  <c r="H97" i="158" s="1"/>
  <c r="G96" i="158"/>
  <c r="H96" i="158" s="1"/>
  <c r="G95" i="158"/>
  <c r="H95" i="158" s="1"/>
  <c r="G94" i="158"/>
  <c r="H94" i="158" s="1"/>
  <c r="G93" i="158"/>
  <c r="H93" i="158" s="1"/>
  <c r="G92" i="158"/>
  <c r="H92" i="158" s="1"/>
  <c r="G91" i="158"/>
  <c r="H91" i="158" s="1"/>
  <c r="G90" i="158"/>
  <c r="H90" i="158" s="1"/>
  <c r="G89" i="158"/>
  <c r="H89" i="158" s="1"/>
  <c r="G88" i="158"/>
  <c r="H88" i="158" s="1"/>
  <c r="G87" i="158"/>
  <c r="H87" i="158" s="1"/>
  <c r="G86" i="158"/>
  <c r="H86" i="158" s="1"/>
  <c r="G85" i="158"/>
  <c r="H85" i="158" s="1"/>
  <c r="G84" i="158"/>
  <c r="H84" i="158" s="1"/>
  <c r="G83" i="158"/>
  <c r="H83" i="158" s="1"/>
  <c r="G82" i="158"/>
  <c r="H82" i="158" s="1"/>
  <c r="G81" i="158"/>
  <c r="H81" i="158" s="1"/>
  <c r="G80" i="158"/>
  <c r="H80" i="158" s="1"/>
  <c r="G79" i="158"/>
  <c r="H79" i="158" s="1"/>
  <c r="G78" i="158"/>
  <c r="H78" i="158" s="1"/>
  <c r="G77" i="158"/>
  <c r="H77" i="158" s="1"/>
  <c r="G76" i="158"/>
  <c r="H76" i="158" s="1"/>
  <c r="G75" i="158"/>
  <c r="H75" i="158" s="1"/>
  <c r="G74" i="158"/>
  <c r="H74" i="158" s="1"/>
  <c r="G73" i="158"/>
  <c r="H73" i="158" s="1"/>
  <c r="G72" i="158"/>
  <c r="H72" i="158" s="1"/>
  <c r="G71" i="158"/>
  <c r="H71" i="158" s="1"/>
  <c r="G70" i="158"/>
  <c r="H70" i="158" s="1"/>
  <c r="G69" i="158"/>
  <c r="H69" i="158" s="1"/>
  <c r="G68" i="158"/>
  <c r="H68" i="158" s="1"/>
  <c r="G67" i="158"/>
  <c r="H67" i="158" s="1"/>
  <c r="G66" i="158"/>
  <c r="H66" i="158" s="1"/>
  <c r="G65" i="158"/>
  <c r="H65" i="158" s="1"/>
  <c r="G64" i="158"/>
  <c r="H64" i="158" s="1"/>
  <c r="G63" i="158"/>
  <c r="H63" i="158" s="1"/>
  <c r="G62" i="158"/>
  <c r="H62" i="158" s="1"/>
  <c r="H61" i="158"/>
  <c r="G60" i="158"/>
  <c r="H60" i="158" s="1"/>
  <c r="G59" i="158"/>
  <c r="H59" i="158" s="1"/>
  <c r="G58" i="158"/>
  <c r="H58" i="158" s="1"/>
  <c r="G57" i="158"/>
  <c r="H57" i="158" s="1"/>
  <c r="G56" i="158"/>
  <c r="H56" i="158" s="1"/>
  <c r="G55" i="158"/>
  <c r="H55" i="158" s="1"/>
  <c r="G54" i="158"/>
  <c r="H54" i="158" s="1"/>
  <c r="G53" i="158"/>
  <c r="H53" i="158" s="1"/>
  <c r="G52" i="158"/>
  <c r="H52" i="158" s="1"/>
  <c r="G51" i="158"/>
  <c r="H51" i="158" s="1"/>
  <c r="G50" i="158"/>
  <c r="H50" i="158" s="1"/>
  <c r="G49" i="158"/>
  <c r="H49" i="158" s="1"/>
  <c r="G48" i="158"/>
  <c r="H48" i="158" s="1"/>
  <c r="G47" i="158"/>
  <c r="H47" i="158" s="1"/>
  <c r="G46" i="158"/>
  <c r="H46" i="158" s="1"/>
  <c r="G45" i="158"/>
  <c r="H45" i="158" s="1"/>
  <c r="G44" i="158"/>
  <c r="H44" i="158" s="1"/>
  <c r="G43" i="158"/>
  <c r="H43" i="158" s="1"/>
  <c r="H42" i="158"/>
  <c r="G42" i="158"/>
  <c r="G41" i="158"/>
  <c r="H41" i="158" s="1"/>
  <c r="G40" i="158"/>
  <c r="H40" i="158" s="1"/>
  <c r="G39" i="158"/>
  <c r="H39" i="158" s="1"/>
  <c r="H38" i="158"/>
  <c r="G38" i="158"/>
  <c r="G37" i="158"/>
  <c r="H37" i="158" s="1"/>
  <c r="G36" i="158"/>
  <c r="H36" i="158" s="1"/>
  <c r="G35" i="158"/>
  <c r="H35" i="158" s="1"/>
  <c r="G34" i="158"/>
  <c r="H34" i="158" s="1"/>
  <c r="G33" i="158"/>
  <c r="H33" i="158" s="1"/>
  <c r="G32" i="158"/>
  <c r="H32" i="158" s="1"/>
  <c r="G31" i="158"/>
  <c r="H31" i="158" s="1"/>
  <c r="G30" i="158"/>
  <c r="H30" i="158" s="1"/>
  <c r="G29" i="158"/>
  <c r="H29" i="158" s="1"/>
  <c r="G28" i="158"/>
  <c r="H28" i="158" s="1"/>
  <c r="G27" i="158"/>
  <c r="H27" i="158" s="1"/>
  <c r="G26" i="158"/>
  <c r="H26" i="158" s="1"/>
  <c r="G25" i="158"/>
  <c r="H25" i="158" s="1"/>
  <c r="G24" i="158"/>
  <c r="H24" i="158" s="1"/>
  <c r="G23" i="158"/>
  <c r="H23" i="158" s="1"/>
  <c r="G22" i="158"/>
  <c r="H22" i="158" s="1"/>
  <c r="G21" i="158"/>
  <c r="H21" i="158" s="1"/>
  <c r="G20" i="158"/>
  <c r="H20" i="158" s="1"/>
  <c r="G19" i="158"/>
  <c r="H19" i="158" s="1"/>
  <c r="G18" i="158"/>
  <c r="H18" i="158" s="1"/>
  <c r="G17" i="158"/>
  <c r="H17" i="158" s="1"/>
  <c r="H16" i="158"/>
  <c r="G16" i="158"/>
  <c r="G15" i="158"/>
  <c r="H15" i="158" s="1"/>
  <c r="G14" i="158"/>
  <c r="H14" i="158" s="1"/>
  <c r="G13" i="158"/>
  <c r="H13" i="158" s="1"/>
  <c r="G12" i="158"/>
  <c r="H12" i="158" s="1"/>
  <c r="G11" i="158"/>
  <c r="H11" i="158" s="1"/>
  <c r="G10" i="158"/>
  <c r="H10" i="158" s="1"/>
  <c r="H9" i="158"/>
  <c r="G9" i="158"/>
  <c r="G8" i="158"/>
  <c r="H8" i="158" s="1"/>
  <c r="G7" i="158"/>
  <c r="H7" i="158" s="1"/>
  <c r="G6" i="158"/>
  <c r="H6" i="158" s="1"/>
  <c r="G5" i="158"/>
  <c r="F33" i="157"/>
  <c r="E33" i="157"/>
  <c r="D33" i="157"/>
  <c r="G32" i="157"/>
  <c r="H32" i="157" s="1"/>
  <c r="G31" i="157"/>
  <c r="H31" i="157" s="1"/>
  <c r="G30" i="157"/>
  <c r="H30" i="157" s="1"/>
  <c r="G29" i="157"/>
  <c r="H29" i="157" s="1"/>
  <c r="G28" i="157"/>
  <c r="H28" i="157" s="1"/>
  <c r="G27" i="157"/>
  <c r="H27" i="157" s="1"/>
  <c r="G26" i="157"/>
  <c r="H26" i="157" s="1"/>
  <c r="G25" i="157"/>
  <c r="H25" i="157" s="1"/>
  <c r="G24" i="157"/>
  <c r="H24" i="157" s="1"/>
  <c r="G23" i="157"/>
  <c r="H23" i="157" s="1"/>
  <c r="G22" i="157"/>
  <c r="H22" i="157" s="1"/>
  <c r="G21" i="157"/>
  <c r="H21" i="157" s="1"/>
  <c r="G20" i="157"/>
  <c r="H20" i="157" s="1"/>
  <c r="G19" i="157"/>
  <c r="H19" i="157" s="1"/>
  <c r="G18" i="157"/>
  <c r="H18" i="157" s="1"/>
  <c r="G17" i="157"/>
  <c r="H17" i="157" s="1"/>
  <c r="G16" i="157"/>
  <c r="H16" i="157" s="1"/>
  <c r="G15" i="157"/>
  <c r="H15" i="157" s="1"/>
  <c r="G14" i="157"/>
  <c r="H14" i="157" s="1"/>
  <c r="G13" i="157"/>
  <c r="H13" i="157" s="1"/>
  <c r="G12" i="157"/>
  <c r="H12" i="157" s="1"/>
  <c r="G11" i="157"/>
  <c r="H11" i="157" s="1"/>
  <c r="G10" i="157"/>
  <c r="H10" i="157" s="1"/>
  <c r="G9" i="157"/>
  <c r="H9" i="157" s="1"/>
  <c r="G8" i="157"/>
  <c r="H8" i="157" s="1"/>
  <c r="G7" i="157"/>
  <c r="H7" i="157" s="1"/>
  <c r="G6" i="157"/>
  <c r="H6" i="157" s="1"/>
  <c r="G5" i="157"/>
  <c r="F402" i="156"/>
  <c r="E402" i="156"/>
  <c r="D402" i="156"/>
  <c r="G401" i="156"/>
  <c r="H401" i="156" s="1"/>
  <c r="G400" i="156"/>
  <c r="H400" i="156" s="1"/>
  <c r="G399" i="156"/>
  <c r="H399" i="156" s="1"/>
  <c r="G398" i="156"/>
  <c r="H398" i="156" s="1"/>
  <c r="G397" i="156"/>
  <c r="H397" i="156" s="1"/>
  <c r="G396" i="156"/>
  <c r="H396" i="156" s="1"/>
  <c r="G395" i="156"/>
  <c r="H395" i="156" s="1"/>
  <c r="G394" i="156"/>
  <c r="H394" i="156" s="1"/>
  <c r="G393" i="156"/>
  <c r="H393" i="156" s="1"/>
  <c r="G392" i="156"/>
  <c r="H392" i="156" s="1"/>
  <c r="G391" i="156"/>
  <c r="H391" i="156" s="1"/>
  <c r="G390" i="156"/>
  <c r="H390" i="156" s="1"/>
  <c r="G389" i="156"/>
  <c r="H389" i="156" s="1"/>
  <c r="G388" i="156"/>
  <c r="H388" i="156" s="1"/>
  <c r="G387" i="156"/>
  <c r="H387" i="156" s="1"/>
  <c r="G386" i="156"/>
  <c r="H386" i="156" s="1"/>
  <c r="G385" i="156"/>
  <c r="H385" i="156" s="1"/>
  <c r="G384" i="156"/>
  <c r="H384" i="156" s="1"/>
  <c r="G383" i="156"/>
  <c r="H383" i="156" s="1"/>
  <c r="G382" i="156"/>
  <c r="H382" i="156" s="1"/>
  <c r="G381" i="156"/>
  <c r="H381" i="156" s="1"/>
  <c r="G380" i="156"/>
  <c r="H380" i="156" s="1"/>
  <c r="G379" i="156"/>
  <c r="H379" i="156" s="1"/>
  <c r="G378" i="156"/>
  <c r="H378" i="156" s="1"/>
  <c r="G377" i="156"/>
  <c r="H377" i="156" s="1"/>
  <c r="G376" i="156"/>
  <c r="H376" i="156" s="1"/>
  <c r="G375" i="156"/>
  <c r="H375" i="156" s="1"/>
  <c r="G374" i="156"/>
  <c r="H374" i="156" s="1"/>
  <c r="G373" i="156"/>
  <c r="H373" i="156" s="1"/>
  <c r="G372" i="156"/>
  <c r="H372" i="156" s="1"/>
  <c r="G371" i="156"/>
  <c r="H371" i="156" s="1"/>
  <c r="G370" i="156"/>
  <c r="H370" i="156" s="1"/>
  <c r="G369" i="156"/>
  <c r="H369" i="156" s="1"/>
  <c r="G368" i="156"/>
  <c r="H368" i="156" s="1"/>
  <c r="G367" i="156"/>
  <c r="H367" i="156" s="1"/>
  <c r="G366" i="156"/>
  <c r="H366" i="156" s="1"/>
  <c r="G365" i="156"/>
  <c r="H365" i="156" s="1"/>
  <c r="H364" i="156"/>
  <c r="G364" i="156"/>
  <c r="G363" i="156"/>
  <c r="H363" i="156" s="1"/>
  <c r="G362" i="156"/>
  <c r="H362" i="156" s="1"/>
  <c r="G361" i="156"/>
  <c r="H361" i="156" s="1"/>
  <c r="G360" i="156"/>
  <c r="H360" i="156" s="1"/>
  <c r="G359" i="156"/>
  <c r="H359" i="156" s="1"/>
  <c r="G358" i="156"/>
  <c r="H358" i="156" s="1"/>
  <c r="G357" i="156"/>
  <c r="H357" i="156" s="1"/>
  <c r="G356" i="156"/>
  <c r="H356" i="156" s="1"/>
  <c r="G355" i="156"/>
  <c r="H355" i="156" s="1"/>
  <c r="G354" i="156"/>
  <c r="H354" i="156" s="1"/>
  <c r="G353" i="156"/>
  <c r="H353" i="156" s="1"/>
  <c r="G352" i="156"/>
  <c r="H352" i="156" s="1"/>
  <c r="G351" i="156"/>
  <c r="H351" i="156" s="1"/>
  <c r="G350" i="156"/>
  <c r="H350" i="156" s="1"/>
  <c r="G349" i="156"/>
  <c r="H349" i="156" s="1"/>
  <c r="G348" i="156"/>
  <c r="H348" i="156" s="1"/>
  <c r="G347" i="156"/>
  <c r="H347" i="156" s="1"/>
  <c r="G346" i="156"/>
  <c r="H346" i="156" s="1"/>
  <c r="G345" i="156"/>
  <c r="H345" i="156" s="1"/>
  <c r="G344" i="156"/>
  <c r="H344" i="156" s="1"/>
  <c r="G343" i="156"/>
  <c r="H343" i="156" s="1"/>
  <c r="G342" i="156"/>
  <c r="H342" i="156" s="1"/>
  <c r="G341" i="156"/>
  <c r="H341" i="156" s="1"/>
  <c r="G340" i="156"/>
  <c r="H340" i="156" s="1"/>
  <c r="G339" i="156"/>
  <c r="H339" i="156" s="1"/>
  <c r="G338" i="156"/>
  <c r="H338" i="156" s="1"/>
  <c r="G337" i="156"/>
  <c r="H337" i="156" s="1"/>
  <c r="G336" i="156"/>
  <c r="H336" i="156" s="1"/>
  <c r="G335" i="156"/>
  <c r="H335" i="156" s="1"/>
  <c r="G334" i="156"/>
  <c r="H334" i="156" s="1"/>
  <c r="G333" i="156"/>
  <c r="H333" i="156" s="1"/>
  <c r="G332" i="156"/>
  <c r="H332" i="156" s="1"/>
  <c r="G331" i="156"/>
  <c r="H331" i="156" s="1"/>
  <c r="G330" i="156"/>
  <c r="H330" i="156" s="1"/>
  <c r="G329" i="156"/>
  <c r="H329" i="156" s="1"/>
  <c r="G328" i="156"/>
  <c r="H328" i="156" s="1"/>
  <c r="G327" i="156"/>
  <c r="H327" i="156" s="1"/>
  <c r="G326" i="156"/>
  <c r="H326" i="156" s="1"/>
  <c r="G325" i="156"/>
  <c r="H325" i="156" s="1"/>
  <c r="G324" i="156"/>
  <c r="H324" i="156" s="1"/>
  <c r="G323" i="156"/>
  <c r="H323" i="156" s="1"/>
  <c r="G322" i="156"/>
  <c r="H322" i="156" s="1"/>
  <c r="G321" i="156"/>
  <c r="H321" i="156" s="1"/>
  <c r="H320" i="156"/>
  <c r="G320" i="156"/>
  <c r="G319" i="156"/>
  <c r="H319" i="156" s="1"/>
  <c r="G318" i="156"/>
  <c r="H318" i="156" s="1"/>
  <c r="G317" i="156"/>
  <c r="H317" i="156" s="1"/>
  <c r="G316" i="156"/>
  <c r="H316" i="156" s="1"/>
  <c r="H315" i="156"/>
  <c r="G314" i="156"/>
  <c r="H314" i="156" s="1"/>
  <c r="G313" i="156"/>
  <c r="H313" i="156" s="1"/>
  <c r="G312" i="156"/>
  <c r="H312" i="156" s="1"/>
  <c r="G311" i="156"/>
  <c r="H311" i="156" s="1"/>
  <c r="G310" i="156"/>
  <c r="H310" i="156" s="1"/>
  <c r="G309" i="156"/>
  <c r="H309" i="156" s="1"/>
  <c r="G308" i="156"/>
  <c r="H308" i="156" s="1"/>
  <c r="G307" i="156"/>
  <c r="H307" i="156" s="1"/>
  <c r="G306" i="156"/>
  <c r="H306" i="156" s="1"/>
  <c r="G305" i="156"/>
  <c r="H305" i="156" s="1"/>
  <c r="G304" i="156"/>
  <c r="H304" i="156" s="1"/>
  <c r="G303" i="156"/>
  <c r="H303" i="156" s="1"/>
  <c r="G302" i="156"/>
  <c r="H302" i="156" s="1"/>
  <c r="G301" i="156"/>
  <c r="H301" i="156" s="1"/>
  <c r="G300" i="156"/>
  <c r="H300" i="156" s="1"/>
  <c r="G299" i="156"/>
  <c r="H299" i="156" s="1"/>
  <c r="G298" i="156"/>
  <c r="H298" i="156" s="1"/>
  <c r="G297" i="156"/>
  <c r="H297" i="156" s="1"/>
  <c r="G296" i="156"/>
  <c r="H296" i="156" s="1"/>
  <c r="G295" i="156"/>
  <c r="H295" i="156" s="1"/>
  <c r="G294" i="156"/>
  <c r="H294" i="156" s="1"/>
  <c r="G293" i="156"/>
  <c r="H293" i="156" s="1"/>
  <c r="G292" i="156"/>
  <c r="H292" i="156" s="1"/>
  <c r="G291" i="156"/>
  <c r="H291" i="156" s="1"/>
  <c r="G290" i="156"/>
  <c r="H290" i="156" s="1"/>
  <c r="G289" i="156"/>
  <c r="H289" i="156" s="1"/>
  <c r="G288" i="156"/>
  <c r="H288" i="156" s="1"/>
  <c r="G287" i="156"/>
  <c r="H287" i="156" s="1"/>
  <c r="G286" i="156"/>
  <c r="H286" i="156" s="1"/>
  <c r="G285" i="156"/>
  <c r="H285" i="156" s="1"/>
  <c r="G284" i="156"/>
  <c r="H284" i="156" s="1"/>
  <c r="G283" i="156"/>
  <c r="H283" i="156" s="1"/>
  <c r="G282" i="156"/>
  <c r="H282" i="156" s="1"/>
  <c r="G281" i="156"/>
  <c r="H281" i="156" s="1"/>
  <c r="G280" i="156"/>
  <c r="H280" i="156" s="1"/>
  <c r="G279" i="156"/>
  <c r="H279" i="156" s="1"/>
  <c r="G278" i="156"/>
  <c r="H278" i="156" s="1"/>
  <c r="G277" i="156"/>
  <c r="H277" i="156" s="1"/>
  <c r="G276" i="156"/>
  <c r="H276" i="156" s="1"/>
  <c r="G275" i="156"/>
  <c r="H275" i="156" s="1"/>
  <c r="G274" i="156"/>
  <c r="H274" i="156" s="1"/>
  <c r="G273" i="156"/>
  <c r="H273" i="156" s="1"/>
  <c r="G272" i="156"/>
  <c r="H272" i="156" s="1"/>
  <c r="G271" i="156"/>
  <c r="H271" i="156" s="1"/>
  <c r="G270" i="156"/>
  <c r="H270" i="156" s="1"/>
  <c r="G269" i="156"/>
  <c r="H269" i="156" s="1"/>
  <c r="G268" i="156"/>
  <c r="H268" i="156" s="1"/>
  <c r="G267" i="156"/>
  <c r="H267" i="156" s="1"/>
  <c r="G266" i="156"/>
  <c r="H266" i="156" s="1"/>
  <c r="G265" i="156"/>
  <c r="H265" i="156" s="1"/>
  <c r="G264" i="156"/>
  <c r="H264" i="156" s="1"/>
  <c r="G263" i="156"/>
  <c r="H263" i="156" s="1"/>
  <c r="G262" i="156"/>
  <c r="H262" i="156" s="1"/>
  <c r="G261" i="156"/>
  <c r="H261" i="156" s="1"/>
  <c r="G260" i="156"/>
  <c r="H260" i="156" s="1"/>
  <c r="G259" i="156"/>
  <c r="H259" i="156" s="1"/>
  <c r="G258" i="156"/>
  <c r="H258" i="156" s="1"/>
  <c r="G257" i="156"/>
  <c r="H257" i="156" s="1"/>
  <c r="G256" i="156"/>
  <c r="H256" i="156" s="1"/>
  <c r="G255" i="156"/>
  <c r="H255" i="156" s="1"/>
  <c r="G254" i="156"/>
  <c r="H254" i="156" s="1"/>
  <c r="G253" i="156"/>
  <c r="H253" i="156" s="1"/>
  <c r="G252" i="156"/>
  <c r="H252" i="156" s="1"/>
  <c r="G251" i="156"/>
  <c r="H251" i="156" s="1"/>
  <c r="G250" i="156"/>
  <c r="H250" i="156" s="1"/>
  <c r="G249" i="156"/>
  <c r="H249" i="156" s="1"/>
  <c r="G248" i="156"/>
  <c r="H248" i="156" s="1"/>
  <c r="G247" i="156"/>
  <c r="H247" i="156" s="1"/>
  <c r="G246" i="156"/>
  <c r="H246" i="156" s="1"/>
  <c r="G245" i="156"/>
  <c r="H245" i="156" s="1"/>
  <c r="G244" i="156"/>
  <c r="H244" i="156" s="1"/>
  <c r="G243" i="156"/>
  <c r="H243" i="156" s="1"/>
  <c r="G242" i="156"/>
  <c r="H242" i="156" s="1"/>
  <c r="G241" i="156"/>
  <c r="H241" i="156" s="1"/>
  <c r="G240" i="156"/>
  <c r="H240" i="156" s="1"/>
  <c r="G239" i="156"/>
  <c r="H239" i="156" s="1"/>
  <c r="G238" i="156"/>
  <c r="H238" i="156" s="1"/>
  <c r="G237" i="156"/>
  <c r="H237" i="156" s="1"/>
  <c r="G236" i="156"/>
  <c r="H236" i="156" s="1"/>
  <c r="G235" i="156"/>
  <c r="H235" i="156" s="1"/>
  <c r="G234" i="156"/>
  <c r="H234" i="156" s="1"/>
  <c r="G233" i="156"/>
  <c r="H233" i="156" s="1"/>
  <c r="G232" i="156"/>
  <c r="H232" i="156" s="1"/>
  <c r="G231" i="156"/>
  <c r="H231" i="156" s="1"/>
  <c r="G230" i="156"/>
  <c r="H230" i="156" s="1"/>
  <c r="G229" i="156"/>
  <c r="H229" i="156" s="1"/>
  <c r="G228" i="156"/>
  <c r="H228" i="156" s="1"/>
  <c r="G227" i="156"/>
  <c r="H227" i="156" s="1"/>
  <c r="G226" i="156"/>
  <c r="H226" i="156" s="1"/>
  <c r="G225" i="156"/>
  <c r="H225" i="156" s="1"/>
  <c r="G224" i="156"/>
  <c r="H224" i="156" s="1"/>
  <c r="G223" i="156"/>
  <c r="H223" i="156" s="1"/>
  <c r="G222" i="156"/>
  <c r="H222" i="156" s="1"/>
  <c r="G221" i="156"/>
  <c r="H221" i="156" s="1"/>
  <c r="G220" i="156"/>
  <c r="H220" i="156" s="1"/>
  <c r="G219" i="156"/>
  <c r="H219" i="156" s="1"/>
  <c r="G218" i="156"/>
  <c r="H218" i="156" s="1"/>
  <c r="G217" i="156"/>
  <c r="H217" i="156" s="1"/>
  <c r="G216" i="156"/>
  <c r="H216" i="156" s="1"/>
  <c r="G215" i="156"/>
  <c r="H215" i="156" s="1"/>
  <c r="G214" i="156"/>
  <c r="H214" i="156" s="1"/>
  <c r="G213" i="156"/>
  <c r="H213" i="156" s="1"/>
  <c r="G212" i="156"/>
  <c r="H212" i="156" s="1"/>
  <c r="G211" i="156"/>
  <c r="H211" i="156" s="1"/>
  <c r="G210" i="156"/>
  <c r="H210" i="156" s="1"/>
  <c r="G209" i="156"/>
  <c r="H209" i="156" s="1"/>
  <c r="G208" i="156"/>
  <c r="H208" i="156" s="1"/>
  <c r="G207" i="156"/>
  <c r="H207" i="156" s="1"/>
  <c r="G206" i="156"/>
  <c r="H206" i="156" s="1"/>
  <c r="G205" i="156"/>
  <c r="H205" i="156" s="1"/>
  <c r="G204" i="156"/>
  <c r="H204" i="156" s="1"/>
  <c r="G203" i="156"/>
  <c r="H203" i="156" s="1"/>
  <c r="G202" i="156"/>
  <c r="H202" i="156" s="1"/>
  <c r="G201" i="156"/>
  <c r="H201" i="156" s="1"/>
  <c r="G200" i="156"/>
  <c r="H200" i="156" s="1"/>
  <c r="G199" i="156"/>
  <c r="H199" i="156" s="1"/>
  <c r="G198" i="156"/>
  <c r="H198" i="156" s="1"/>
  <c r="G197" i="156"/>
  <c r="H197" i="156" s="1"/>
  <c r="G196" i="156"/>
  <c r="H196" i="156" s="1"/>
  <c r="G195" i="156"/>
  <c r="H195" i="156" s="1"/>
  <c r="G194" i="156"/>
  <c r="H194" i="156" s="1"/>
  <c r="G193" i="156"/>
  <c r="H193" i="156" s="1"/>
  <c r="G192" i="156"/>
  <c r="H192" i="156" s="1"/>
  <c r="G191" i="156"/>
  <c r="H191" i="156" s="1"/>
  <c r="G190" i="156"/>
  <c r="H190" i="156" s="1"/>
  <c r="G189" i="156"/>
  <c r="H189" i="156" s="1"/>
  <c r="G188" i="156"/>
  <c r="H188" i="156" s="1"/>
  <c r="G187" i="156"/>
  <c r="H187" i="156" s="1"/>
  <c r="G186" i="156"/>
  <c r="H186" i="156" s="1"/>
  <c r="G185" i="156"/>
  <c r="H185" i="156" s="1"/>
  <c r="G184" i="156"/>
  <c r="H184" i="156" s="1"/>
  <c r="G183" i="156"/>
  <c r="H183" i="156" s="1"/>
  <c r="G182" i="156"/>
  <c r="H182" i="156" s="1"/>
  <c r="G181" i="156"/>
  <c r="H181" i="156" s="1"/>
  <c r="G180" i="156"/>
  <c r="H180" i="156" s="1"/>
  <c r="G179" i="156"/>
  <c r="H179" i="156" s="1"/>
  <c r="G178" i="156"/>
  <c r="H178" i="156" s="1"/>
  <c r="G177" i="156"/>
  <c r="H177" i="156" s="1"/>
  <c r="G176" i="156"/>
  <c r="H176" i="156" s="1"/>
  <c r="G175" i="156"/>
  <c r="H175" i="156" s="1"/>
  <c r="G174" i="156"/>
  <c r="H174" i="156" s="1"/>
  <c r="G173" i="156"/>
  <c r="H173" i="156" s="1"/>
  <c r="G172" i="156"/>
  <c r="H172" i="156" s="1"/>
  <c r="G171" i="156"/>
  <c r="H171" i="156" s="1"/>
  <c r="G170" i="156"/>
  <c r="H170" i="156" s="1"/>
  <c r="G169" i="156"/>
  <c r="H169" i="156" s="1"/>
  <c r="G168" i="156"/>
  <c r="H168" i="156" s="1"/>
  <c r="G167" i="156"/>
  <c r="H167" i="156" s="1"/>
  <c r="G166" i="156"/>
  <c r="H166" i="156" s="1"/>
  <c r="G165" i="156"/>
  <c r="H165" i="156" s="1"/>
  <c r="G164" i="156"/>
  <c r="H164" i="156" s="1"/>
  <c r="G163" i="156"/>
  <c r="H163" i="156" s="1"/>
  <c r="G162" i="156"/>
  <c r="H162" i="156" s="1"/>
  <c r="G161" i="156"/>
  <c r="H161" i="156" s="1"/>
  <c r="G160" i="156"/>
  <c r="H160" i="156" s="1"/>
  <c r="G159" i="156"/>
  <c r="H159" i="156" s="1"/>
  <c r="G158" i="156"/>
  <c r="H158" i="156" s="1"/>
  <c r="G157" i="156"/>
  <c r="H157" i="156" s="1"/>
  <c r="G156" i="156"/>
  <c r="H156" i="156" s="1"/>
  <c r="G155" i="156"/>
  <c r="H155" i="156" s="1"/>
  <c r="G154" i="156"/>
  <c r="H154" i="156" s="1"/>
  <c r="G153" i="156"/>
  <c r="H153" i="156" s="1"/>
  <c r="G152" i="156"/>
  <c r="H152" i="156" s="1"/>
  <c r="G151" i="156"/>
  <c r="H151" i="156" s="1"/>
  <c r="G150" i="156"/>
  <c r="H150" i="156" s="1"/>
  <c r="G149" i="156"/>
  <c r="H149" i="156" s="1"/>
  <c r="G148" i="156"/>
  <c r="H148" i="156" s="1"/>
  <c r="G147" i="156"/>
  <c r="H147" i="156" s="1"/>
  <c r="G146" i="156"/>
  <c r="H146" i="156" s="1"/>
  <c r="G145" i="156"/>
  <c r="H145" i="156" s="1"/>
  <c r="G144" i="156"/>
  <c r="H144" i="156" s="1"/>
  <c r="G143" i="156"/>
  <c r="H143" i="156" s="1"/>
  <c r="G142" i="156"/>
  <c r="H142" i="156" s="1"/>
  <c r="G141" i="156"/>
  <c r="H141" i="156" s="1"/>
  <c r="G140" i="156"/>
  <c r="H140" i="156" s="1"/>
  <c r="G139" i="156"/>
  <c r="H139" i="156" s="1"/>
  <c r="G138" i="156"/>
  <c r="H138" i="156" s="1"/>
  <c r="G137" i="156"/>
  <c r="H137" i="156" s="1"/>
  <c r="G136" i="156"/>
  <c r="H136" i="156" s="1"/>
  <c r="G135" i="156"/>
  <c r="H135" i="156" s="1"/>
  <c r="G134" i="156"/>
  <c r="H134" i="156" s="1"/>
  <c r="G133" i="156"/>
  <c r="H133" i="156" s="1"/>
  <c r="G132" i="156"/>
  <c r="H132" i="156" s="1"/>
  <c r="G131" i="156"/>
  <c r="H131" i="156" s="1"/>
  <c r="G130" i="156"/>
  <c r="H130" i="156" s="1"/>
  <c r="G129" i="156"/>
  <c r="H129" i="156" s="1"/>
  <c r="G128" i="156"/>
  <c r="H128" i="156" s="1"/>
  <c r="G127" i="156"/>
  <c r="H127" i="156" s="1"/>
  <c r="G126" i="156"/>
  <c r="H126" i="156" s="1"/>
  <c r="G125" i="156"/>
  <c r="H125" i="156" s="1"/>
  <c r="G124" i="156"/>
  <c r="H124" i="156" s="1"/>
  <c r="G123" i="156"/>
  <c r="H123" i="156" s="1"/>
  <c r="G122" i="156"/>
  <c r="H122" i="156" s="1"/>
  <c r="G121" i="156"/>
  <c r="H121" i="156" s="1"/>
  <c r="G120" i="156"/>
  <c r="H120" i="156" s="1"/>
  <c r="G119" i="156"/>
  <c r="H119" i="156" s="1"/>
  <c r="G118" i="156"/>
  <c r="H118" i="156" s="1"/>
  <c r="G117" i="156"/>
  <c r="H117" i="156" s="1"/>
  <c r="G116" i="156"/>
  <c r="H116" i="156" s="1"/>
  <c r="G115" i="156"/>
  <c r="H115" i="156" s="1"/>
  <c r="G114" i="156"/>
  <c r="H114" i="156" s="1"/>
  <c r="G113" i="156"/>
  <c r="H113" i="156" s="1"/>
  <c r="G112" i="156"/>
  <c r="H112" i="156" s="1"/>
  <c r="G111" i="156"/>
  <c r="H111" i="156" s="1"/>
  <c r="G110" i="156"/>
  <c r="H110" i="156" s="1"/>
  <c r="G109" i="156"/>
  <c r="H109" i="156" s="1"/>
  <c r="G108" i="156"/>
  <c r="H108" i="156" s="1"/>
  <c r="G107" i="156"/>
  <c r="H107" i="156" s="1"/>
  <c r="G106" i="156"/>
  <c r="H106" i="156" s="1"/>
  <c r="G105" i="156"/>
  <c r="H105" i="156" s="1"/>
  <c r="G104" i="156"/>
  <c r="H104" i="156" s="1"/>
  <c r="G103" i="156"/>
  <c r="H103" i="156" s="1"/>
  <c r="G102" i="156"/>
  <c r="H102" i="156" s="1"/>
  <c r="G101" i="156"/>
  <c r="H101" i="156" s="1"/>
  <c r="G100" i="156"/>
  <c r="H100" i="156" s="1"/>
  <c r="G99" i="156"/>
  <c r="H99" i="156" s="1"/>
  <c r="G98" i="156"/>
  <c r="H98" i="156" s="1"/>
  <c r="G97" i="156"/>
  <c r="H97" i="156" s="1"/>
  <c r="G96" i="156"/>
  <c r="H96" i="156" s="1"/>
  <c r="G95" i="156"/>
  <c r="H95" i="156" s="1"/>
  <c r="G94" i="156"/>
  <c r="H94" i="156" s="1"/>
  <c r="G93" i="156"/>
  <c r="H93" i="156" s="1"/>
  <c r="G92" i="156"/>
  <c r="H92" i="156" s="1"/>
  <c r="G91" i="156"/>
  <c r="H91" i="156" s="1"/>
  <c r="G90" i="156"/>
  <c r="H90" i="156" s="1"/>
  <c r="G89" i="156"/>
  <c r="H89" i="156" s="1"/>
  <c r="G88" i="156"/>
  <c r="H88" i="156" s="1"/>
  <c r="G87" i="156"/>
  <c r="H87" i="156" s="1"/>
  <c r="G86" i="156"/>
  <c r="H86" i="156" s="1"/>
  <c r="G85" i="156"/>
  <c r="H85" i="156" s="1"/>
  <c r="G84" i="156"/>
  <c r="H84" i="156" s="1"/>
  <c r="G83" i="156"/>
  <c r="H83" i="156" s="1"/>
  <c r="G82" i="156"/>
  <c r="H82" i="156" s="1"/>
  <c r="G81" i="156"/>
  <c r="H81" i="156" s="1"/>
  <c r="G80" i="156"/>
  <c r="H80" i="156" s="1"/>
  <c r="G79" i="156"/>
  <c r="H79" i="156" s="1"/>
  <c r="G78" i="156"/>
  <c r="H78" i="156" s="1"/>
  <c r="G77" i="156"/>
  <c r="H77" i="156" s="1"/>
  <c r="G76" i="156"/>
  <c r="H76" i="156" s="1"/>
  <c r="G75" i="156"/>
  <c r="H75" i="156" s="1"/>
  <c r="G74" i="156"/>
  <c r="H74" i="156" s="1"/>
  <c r="G73" i="156"/>
  <c r="H73" i="156" s="1"/>
  <c r="G72" i="156"/>
  <c r="H72" i="156" s="1"/>
  <c r="G71" i="156"/>
  <c r="H71" i="156" s="1"/>
  <c r="G70" i="156"/>
  <c r="H70" i="156" s="1"/>
  <c r="G69" i="156"/>
  <c r="H69" i="156" s="1"/>
  <c r="G68" i="156"/>
  <c r="H68" i="156" s="1"/>
  <c r="G67" i="156"/>
  <c r="H67" i="156" s="1"/>
  <c r="G66" i="156"/>
  <c r="H66" i="156" s="1"/>
  <c r="G65" i="156"/>
  <c r="H65" i="156" s="1"/>
  <c r="G64" i="156"/>
  <c r="H64" i="156" s="1"/>
  <c r="G63" i="156"/>
  <c r="H63" i="156" s="1"/>
  <c r="G62" i="156"/>
  <c r="H62" i="156" s="1"/>
  <c r="H61" i="156"/>
  <c r="G60" i="156"/>
  <c r="H60" i="156" s="1"/>
  <c r="G59" i="156"/>
  <c r="H59" i="156" s="1"/>
  <c r="G58" i="156"/>
  <c r="H58" i="156" s="1"/>
  <c r="G57" i="156"/>
  <c r="H57" i="156" s="1"/>
  <c r="G56" i="156"/>
  <c r="H56" i="156" s="1"/>
  <c r="G55" i="156"/>
  <c r="H55" i="156" s="1"/>
  <c r="G54" i="156"/>
  <c r="H54" i="156" s="1"/>
  <c r="G53" i="156"/>
  <c r="H53" i="156" s="1"/>
  <c r="G52" i="156"/>
  <c r="H52" i="156" s="1"/>
  <c r="G51" i="156"/>
  <c r="H51" i="156" s="1"/>
  <c r="G50" i="156"/>
  <c r="H50" i="156" s="1"/>
  <c r="G49" i="156"/>
  <c r="H49" i="156" s="1"/>
  <c r="G48" i="156"/>
  <c r="H48" i="156" s="1"/>
  <c r="G47" i="156"/>
  <c r="H47" i="156" s="1"/>
  <c r="G46" i="156"/>
  <c r="H46" i="156" s="1"/>
  <c r="G45" i="156"/>
  <c r="H45" i="156" s="1"/>
  <c r="G44" i="156"/>
  <c r="H44" i="156" s="1"/>
  <c r="G43" i="156"/>
  <c r="H43" i="156" s="1"/>
  <c r="G42" i="156"/>
  <c r="H42" i="156" s="1"/>
  <c r="G41" i="156"/>
  <c r="H41" i="156" s="1"/>
  <c r="G40" i="156"/>
  <c r="H40" i="156" s="1"/>
  <c r="G39" i="156"/>
  <c r="H39" i="156" s="1"/>
  <c r="G38" i="156"/>
  <c r="H38" i="156" s="1"/>
  <c r="G37" i="156"/>
  <c r="H37" i="156" s="1"/>
  <c r="G36" i="156"/>
  <c r="H36" i="156" s="1"/>
  <c r="G35" i="156"/>
  <c r="H35" i="156" s="1"/>
  <c r="G34" i="156"/>
  <c r="H34" i="156" s="1"/>
  <c r="G33" i="156"/>
  <c r="H33" i="156" s="1"/>
  <c r="G32" i="156"/>
  <c r="H32" i="156" s="1"/>
  <c r="G31" i="156"/>
  <c r="H31" i="156" s="1"/>
  <c r="G30" i="156"/>
  <c r="H30" i="156" s="1"/>
  <c r="G29" i="156"/>
  <c r="H29" i="156" s="1"/>
  <c r="G28" i="156"/>
  <c r="H28" i="156" s="1"/>
  <c r="G27" i="156"/>
  <c r="H27" i="156" s="1"/>
  <c r="G26" i="156"/>
  <c r="H26" i="156" s="1"/>
  <c r="G25" i="156"/>
  <c r="H25" i="156" s="1"/>
  <c r="G24" i="156"/>
  <c r="H24" i="156" s="1"/>
  <c r="G23" i="156"/>
  <c r="H23" i="156" s="1"/>
  <c r="G22" i="156"/>
  <c r="H22" i="156" s="1"/>
  <c r="G21" i="156"/>
  <c r="H21" i="156" s="1"/>
  <c r="G20" i="156"/>
  <c r="H20" i="156" s="1"/>
  <c r="G19" i="156"/>
  <c r="H19" i="156" s="1"/>
  <c r="G18" i="156"/>
  <c r="H18" i="156" s="1"/>
  <c r="G17" i="156"/>
  <c r="H17" i="156" s="1"/>
  <c r="G16" i="156"/>
  <c r="H16" i="156" s="1"/>
  <c r="G15" i="156"/>
  <c r="H15" i="156" s="1"/>
  <c r="G14" i="156"/>
  <c r="H14" i="156" s="1"/>
  <c r="G13" i="156"/>
  <c r="H13" i="156" s="1"/>
  <c r="G12" i="156"/>
  <c r="H12" i="156" s="1"/>
  <c r="G11" i="156"/>
  <c r="H11" i="156" s="1"/>
  <c r="G10" i="156"/>
  <c r="H10" i="156" s="1"/>
  <c r="G9" i="156"/>
  <c r="H9" i="156" s="1"/>
  <c r="G8" i="156"/>
  <c r="H8" i="156" s="1"/>
  <c r="G7" i="156"/>
  <c r="H7" i="156" s="1"/>
  <c r="G6" i="156"/>
  <c r="H6" i="156" s="1"/>
  <c r="G5" i="156"/>
  <c r="F57" i="161"/>
  <c r="E57" i="161"/>
  <c r="D57" i="161"/>
  <c r="G56" i="161"/>
  <c r="H56" i="161" s="1"/>
  <c r="G55" i="161"/>
  <c r="H55" i="161" s="1"/>
  <c r="G54" i="161"/>
  <c r="H54" i="161" s="1"/>
  <c r="G53" i="161"/>
  <c r="H53" i="161" s="1"/>
  <c r="G52" i="161"/>
  <c r="H52" i="161" s="1"/>
  <c r="G51" i="161"/>
  <c r="H51" i="161" s="1"/>
  <c r="G50" i="161"/>
  <c r="H50" i="161" s="1"/>
  <c r="G49" i="161"/>
  <c r="H49" i="161" s="1"/>
  <c r="G48" i="161"/>
  <c r="H48" i="161" s="1"/>
  <c r="G47" i="161"/>
  <c r="H47" i="161" s="1"/>
  <c r="G46" i="161"/>
  <c r="H46" i="161" s="1"/>
  <c r="G45" i="161"/>
  <c r="H45" i="161" s="1"/>
  <c r="G44" i="161"/>
  <c r="H44" i="161" s="1"/>
  <c r="G43" i="161"/>
  <c r="H43" i="161" s="1"/>
  <c r="G42" i="161"/>
  <c r="H42" i="161" s="1"/>
  <c r="G41" i="161"/>
  <c r="H41" i="161" s="1"/>
  <c r="G40" i="161"/>
  <c r="H40" i="161" s="1"/>
  <c r="G39" i="161"/>
  <c r="H39" i="161" s="1"/>
  <c r="G38" i="161"/>
  <c r="H38" i="161" s="1"/>
  <c r="G37" i="161"/>
  <c r="H37" i="161" s="1"/>
  <c r="G36" i="161"/>
  <c r="H36" i="161" s="1"/>
  <c r="G35" i="161"/>
  <c r="H35" i="161" s="1"/>
  <c r="G34" i="161"/>
  <c r="H34" i="161" s="1"/>
  <c r="G33" i="161"/>
  <c r="H33" i="161" s="1"/>
  <c r="G32" i="161"/>
  <c r="H32" i="161" s="1"/>
  <c r="G31" i="161"/>
  <c r="H31" i="161" s="1"/>
  <c r="G30" i="161"/>
  <c r="H30" i="161" s="1"/>
  <c r="G29" i="161"/>
  <c r="H29" i="161" s="1"/>
  <c r="G28" i="161"/>
  <c r="H28" i="161" s="1"/>
  <c r="G27" i="161"/>
  <c r="H27" i="161" s="1"/>
  <c r="G26" i="161"/>
  <c r="H26" i="161" s="1"/>
  <c r="G25" i="161"/>
  <c r="H25" i="161" s="1"/>
  <c r="G24" i="161"/>
  <c r="H24" i="161" s="1"/>
  <c r="G23" i="161"/>
  <c r="H23" i="161" s="1"/>
  <c r="G22" i="161"/>
  <c r="H22" i="161" s="1"/>
  <c r="G21" i="161"/>
  <c r="H21" i="161" s="1"/>
  <c r="G20" i="161"/>
  <c r="H20" i="161" s="1"/>
  <c r="G19" i="161"/>
  <c r="H19" i="161" s="1"/>
  <c r="G18" i="161"/>
  <c r="H18" i="161" s="1"/>
  <c r="G17" i="161"/>
  <c r="H17" i="161" s="1"/>
  <c r="G16" i="161"/>
  <c r="H16" i="161" s="1"/>
  <c r="G15" i="161"/>
  <c r="H15" i="161" s="1"/>
  <c r="G14" i="161"/>
  <c r="H14" i="161" s="1"/>
  <c r="G13" i="161"/>
  <c r="H13" i="161" s="1"/>
  <c r="G12" i="161"/>
  <c r="H12" i="161" s="1"/>
  <c r="G11" i="161"/>
  <c r="H11" i="161" s="1"/>
  <c r="G10" i="161"/>
  <c r="H10" i="161" s="1"/>
  <c r="G9" i="161"/>
  <c r="H9" i="161" s="1"/>
  <c r="G8" i="161"/>
  <c r="H8" i="161" s="1"/>
  <c r="G7" i="161"/>
  <c r="H7" i="161" s="1"/>
  <c r="G6" i="161"/>
  <c r="H6" i="161" s="1"/>
  <c r="G5" i="161"/>
  <c r="H5" i="155"/>
  <c r="G51" i="166" l="1"/>
  <c r="H5" i="166"/>
  <c r="H51" i="166" s="1"/>
  <c r="G402" i="165"/>
  <c r="H5" i="165"/>
  <c r="H402" i="165" s="1"/>
  <c r="G49" i="164"/>
  <c r="H5" i="164"/>
  <c r="H49" i="164" s="1"/>
  <c r="G402" i="163"/>
  <c r="H5" i="163"/>
  <c r="H402" i="163" s="1"/>
  <c r="G50" i="162"/>
  <c r="H5" i="162"/>
  <c r="H50" i="162" s="1"/>
  <c r="G402" i="158"/>
  <c r="H5" i="158"/>
  <c r="H402" i="158" s="1"/>
  <c r="G33" i="157"/>
  <c r="H33" i="157"/>
  <c r="G402" i="156"/>
  <c r="H5" i="156"/>
  <c r="H402" i="156" s="1"/>
  <c r="G57" i="161"/>
  <c r="H5" i="161"/>
  <c r="H57" i="161" s="1"/>
  <c r="F62" i="155"/>
  <c r="E62" i="155"/>
  <c r="D62" i="155"/>
  <c r="G61" i="155"/>
  <c r="H61" i="155" s="1"/>
  <c r="G60" i="155"/>
  <c r="H60" i="155" s="1"/>
  <c r="G59" i="155"/>
  <c r="H59" i="155" s="1"/>
  <c r="G58" i="155"/>
  <c r="H58" i="155" s="1"/>
  <c r="G57" i="155"/>
  <c r="H57" i="155" s="1"/>
  <c r="G56" i="155"/>
  <c r="H56" i="155" s="1"/>
  <c r="G55" i="155"/>
  <c r="H55" i="155" s="1"/>
  <c r="G54" i="155"/>
  <c r="H54" i="155" s="1"/>
  <c r="G53" i="155"/>
  <c r="H53" i="155" s="1"/>
  <c r="G52" i="155"/>
  <c r="H52" i="155" s="1"/>
  <c r="G51" i="155"/>
  <c r="H51" i="155" s="1"/>
  <c r="G50" i="155"/>
  <c r="H50" i="155" s="1"/>
  <c r="G49" i="155"/>
  <c r="H49" i="155" s="1"/>
  <c r="G48" i="155"/>
  <c r="H48" i="155" s="1"/>
  <c r="G47" i="155"/>
  <c r="H47" i="155" s="1"/>
  <c r="G46" i="155"/>
  <c r="H46" i="155" s="1"/>
  <c r="G45" i="155"/>
  <c r="H45" i="155" s="1"/>
  <c r="G44" i="155"/>
  <c r="H44" i="155" s="1"/>
  <c r="G43" i="155"/>
  <c r="H43" i="155" s="1"/>
  <c r="G42" i="155"/>
  <c r="H42" i="155" s="1"/>
  <c r="G41" i="155"/>
  <c r="H41" i="155" s="1"/>
  <c r="G40" i="155"/>
  <c r="H40" i="155" s="1"/>
  <c r="G39" i="155"/>
  <c r="H39" i="155" s="1"/>
  <c r="G38" i="155"/>
  <c r="H38" i="155" s="1"/>
  <c r="G37" i="155"/>
  <c r="H37" i="155" s="1"/>
  <c r="G36" i="155"/>
  <c r="H36" i="155" s="1"/>
  <c r="G35" i="155"/>
  <c r="H35" i="155" s="1"/>
  <c r="G34" i="155"/>
  <c r="H34" i="155" s="1"/>
  <c r="G33" i="155"/>
  <c r="H33" i="155" s="1"/>
  <c r="G32" i="155"/>
  <c r="H32" i="155" s="1"/>
  <c r="G31" i="155"/>
  <c r="H31" i="155" s="1"/>
  <c r="G30" i="155"/>
  <c r="H30" i="155" s="1"/>
  <c r="G29" i="155"/>
  <c r="H29" i="155" s="1"/>
  <c r="G28" i="155"/>
  <c r="H28" i="155" s="1"/>
  <c r="G27" i="155"/>
  <c r="H27" i="155" s="1"/>
  <c r="G26" i="155"/>
  <c r="H26" i="155" s="1"/>
  <c r="G25" i="155"/>
  <c r="H25" i="155" s="1"/>
  <c r="G24" i="155"/>
  <c r="H24" i="155" s="1"/>
  <c r="G23" i="155"/>
  <c r="H23" i="155" s="1"/>
  <c r="G22" i="155"/>
  <c r="H22" i="155" s="1"/>
  <c r="G21" i="155"/>
  <c r="H21" i="155" s="1"/>
  <c r="G20" i="155"/>
  <c r="H20" i="155" s="1"/>
  <c r="G19" i="155"/>
  <c r="H19" i="155" s="1"/>
  <c r="G18" i="155"/>
  <c r="H18" i="155" s="1"/>
  <c r="G17" i="155"/>
  <c r="H17" i="155" s="1"/>
  <c r="G16" i="155"/>
  <c r="H16" i="155" s="1"/>
  <c r="G15" i="155"/>
  <c r="H15" i="155" s="1"/>
  <c r="G14" i="155"/>
  <c r="H14" i="155" s="1"/>
  <c r="G13" i="155"/>
  <c r="H13" i="155" s="1"/>
  <c r="G12" i="155"/>
  <c r="H12" i="155" s="1"/>
  <c r="G11" i="155"/>
  <c r="H11" i="155" s="1"/>
  <c r="G10" i="155"/>
  <c r="H10" i="155" s="1"/>
  <c r="G9" i="155"/>
  <c r="H9" i="155" s="1"/>
  <c r="G8" i="155"/>
  <c r="H8" i="155" s="1"/>
  <c r="G7" i="155"/>
  <c r="H7" i="155" s="1"/>
  <c r="G6" i="155"/>
  <c r="H6" i="155" s="1"/>
  <c r="G5" i="155"/>
  <c r="F402" i="160"/>
  <c r="E402" i="160"/>
  <c r="D402" i="160"/>
  <c r="G401" i="160"/>
  <c r="H401" i="160" s="1"/>
  <c r="G400" i="160"/>
  <c r="H400" i="160" s="1"/>
  <c r="G399" i="160"/>
  <c r="H399" i="160" s="1"/>
  <c r="G398" i="160"/>
  <c r="H398" i="160" s="1"/>
  <c r="G397" i="160"/>
  <c r="H397" i="160" s="1"/>
  <c r="G396" i="160"/>
  <c r="H396" i="160" s="1"/>
  <c r="G395" i="160"/>
  <c r="H395" i="160" s="1"/>
  <c r="G394" i="160"/>
  <c r="H394" i="160" s="1"/>
  <c r="G393" i="160"/>
  <c r="H393" i="160" s="1"/>
  <c r="G392" i="160"/>
  <c r="H392" i="160" s="1"/>
  <c r="G391" i="160"/>
  <c r="H391" i="160" s="1"/>
  <c r="G390" i="160"/>
  <c r="H390" i="160" s="1"/>
  <c r="G389" i="160"/>
  <c r="H389" i="160" s="1"/>
  <c r="G388" i="160"/>
  <c r="H388" i="160" s="1"/>
  <c r="G387" i="160"/>
  <c r="H387" i="160" s="1"/>
  <c r="G386" i="160"/>
  <c r="H386" i="160" s="1"/>
  <c r="G385" i="160"/>
  <c r="H385" i="160" s="1"/>
  <c r="G384" i="160"/>
  <c r="H384" i="160" s="1"/>
  <c r="H383" i="160"/>
  <c r="G383" i="160"/>
  <c r="G382" i="160"/>
  <c r="H382" i="160" s="1"/>
  <c r="G381" i="160"/>
  <c r="H381" i="160" s="1"/>
  <c r="G380" i="160"/>
  <c r="H380" i="160" s="1"/>
  <c r="G379" i="160"/>
  <c r="H379" i="160" s="1"/>
  <c r="G378" i="160"/>
  <c r="H378" i="160" s="1"/>
  <c r="G377" i="160"/>
  <c r="H377" i="160" s="1"/>
  <c r="G376" i="160"/>
  <c r="H376" i="160" s="1"/>
  <c r="G375" i="160"/>
  <c r="H375" i="160" s="1"/>
  <c r="G374" i="160"/>
  <c r="H374" i="160" s="1"/>
  <c r="G373" i="160"/>
  <c r="H373" i="160" s="1"/>
  <c r="G372" i="160"/>
  <c r="H372" i="160" s="1"/>
  <c r="G371" i="160"/>
  <c r="H371" i="160" s="1"/>
  <c r="G370" i="160"/>
  <c r="H370" i="160" s="1"/>
  <c r="G369" i="160"/>
  <c r="H369" i="160" s="1"/>
  <c r="G368" i="160"/>
  <c r="H368" i="160" s="1"/>
  <c r="G367" i="160"/>
  <c r="H367" i="160" s="1"/>
  <c r="G366" i="160"/>
  <c r="H366" i="160" s="1"/>
  <c r="G365" i="160"/>
  <c r="H365" i="160" s="1"/>
  <c r="G364" i="160"/>
  <c r="H364" i="160" s="1"/>
  <c r="G363" i="160"/>
  <c r="H363" i="160" s="1"/>
  <c r="H362" i="160"/>
  <c r="G362" i="160"/>
  <c r="G361" i="160"/>
  <c r="H361" i="160" s="1"/>
  <c r="G360" i="160"/>
  <c r="H360" i="160" s="1"/>
  <c r="G359" i="160"/>
  <c r="H359" i="160" s="1"/>
  <c r="G358" i="160"/>
  <c r="H358" i="160" s="1"/>
  <c r="G357" i="160"/>
  <c r="H357" i="160" s="1"/>
  <c r="G356" i="160"/>
  <c r="H356" i="160" s="1"/>
  <c r="G355" i="160"/>
  <c r="H355" i="160" s="1"/>
  <c r="G354" i="160"/>
  <c r="H354" i="160" s="1"/>
  <c r="G353" i="160"/>
  <c r="H353" i="160" s="1"/>
  <c r="G352" i="160"/>
  <c r="H352" i="160" s="1"/>
  <c r="G351" i="160"/>
  <c r="H351" i="160" s="1"/>
  <c r="G350" i="160"/>
  <c r="H350" i="160" s="1"/>
  <c r="G349" i="160"/>
  <c r="H349" i="160" s="1"/>
  <c r="G348" i="160"/>
  <c r="H348" i="160" s="1"/>
  <c r="G347" i="160"/>
  <c r="H347" i="160" s="1"/>
  <c r="G346" i="160"/>
  <c r="H346" i="160" s="1"/>
  <c r="G345" i="160"/>
  <c r="H345" i="160" s="1"/>
  <c r="G344" i="160"/>
  <c r="H344" i="160" s="1"/>
  <c r="G343" i="160"/>
  <c r="H343" i="160" s="1"/>
  <c r="G342" i="160"/>
  <c r="H342" i="160" s="1"/>
  <c r="G341" i="160"/>
  <c r="H341" i="160" s="1"/>
  <c r="G340" i="160"/>
  <c r="H340" i="160" s="1"/>
  <c r="G339" i="160"/>
  <c r="H339" i="160" s="1"/>
  <c r="G338" i="160"/>
  <c r="H338" i="160" s="1"/>
  <c r="G337" i="160"/>
  <c r="H337" i="160" s="1"/>
  <c r="G336" i="160"/>
  <c r="H336" i="160" s="1"/>
  <c r="G335" i="160"/>
  <c r="H335" i="160" s="1"/>
  <c r="G334" i="160"/>
  <c r="H334" i="160" s="1"/>
  <c r="G333" i="160"/>
  <c r="H333" i="160" s="1"/>
  <c r="G332" i="160"/>
  <c r="H332" i="160" s="1"/>
  <c r="G331" i="160"/>
  <c r="H331" i="160" s="1"/>
  <c r="G330" i="160"/>
  <c r="H330" i="160" s="1"/>
  <c r="G329" i="160"/>
  <c r="H329" i="160" s="1"/>
  <c r="G328" i="160"/>
  <c r="H328" i="160" s="1"/>
  <c r="G327" i="160"/>
  <c r="H327" i="160" s="1"/>
  <c r="G326" i="160"/>
  <c r="H326" i="160" s="1"/>
  <c r="G325" i="160"/>
  <c r="H325" i="160" s="1"/>
  <c r="G324" i="160"/>
  <c r="H324" i="160" s="1"/>
  <c r="G323" i="160"/>
  <c r="H323" i="160" s="1"/>
  <c r="G322" i="160"/>
  <c r="H322" i="160" s="1"/>
  <c r="H321" i="160"/>
  <c r="G321" i="160"/>
  <c r="G320" i="160"/>
  <c r="H320" i="160" s="1"/>
  <c r="G319" i="160"/>
  <c r="H319" i="160" s="1"/>
  <c r="G318" i="160"/>
  <c r="H318" i="160" s="1"/>
  <c r="G317" i="160"/>
  <c r="H317" i="160" s="1"/>
  <c r="G316" i="160"/>
  <c r="H316" i="160" s="1"/>
  <c r="H315" i="160"/>
  <c r="G314" i="160"/>
  <c r="H314" i="160" s="1"/>
  <c r="G313" i="160"/>
  <c r="H313" i="160" s="1"/>
  <c r="G312" i="160"/>
  <c r="H312" i="160" s="1"/>
  <c r="G311" i="160"/>
  <c r="H311" i="160" s="1"/>
  <c r="G310" i="160"/>
  <c r="H310" i="160" s="1"/>
  <c r="G309" i="160"/>
  <c r="H309" i="160" s="1"/>
  <c r="G308" i="160"/>
  <c r="H308" i="160" s="1"/>
  <c r="G307" i="160"/>
  <c r="H307" i="160" s="1"/>
  <c r="G306" i="160"/>
  <c r="H306" i="160" s="1"/>
  <c r="G305" i="160"/>
  <c r="H305" i="160" s="1"/>
  <c r="G304" i="160"/>
  <c r="H304" i="160" s="1"/>
  <c r="G303" i="160"/>
  <c r="H303" i="160" s="1"/>
  <c r="G302" i="160"/>
  <c r="H302" i="160" s="1"/>
  <c r="G301" i="160"/>
  <c r="H301" i="160" s="1"/>
  <c r="G300" i="160"/>
  <c r="H300" i="160" s="1"/>
  <c r="G299" i="160"/>
  <c r="H299" i="160" s="1"/>
  <c r="G298" i="160"/>
  <c r="H298" i="160" s="1"/>
  <c r="G297" i="160"/>
  <c r="H297" i="160" s="1"/>
  <c r="G296" i="160"/>
  <c r="H296" i="160" s="1"/>
  <c r="G295" i="160"/>
  <c r="H295" i="160" s="1"/>
  <c r="G294" i="160"/>
  <c r="H294" i="160" s="1"/>
  <c r="G293" i="160"/>
  <c r="H293" i="160" s="1"/>
  <c r="G292" i="160"/>
  <c r="H292" i="160" s="1"/>
  <c r="G291" i="160"/>
  <c r="H291" i="160" s="1"/>
  <c r="G290" i="160"/>
  <c r="H290" i="160" s="1"/>
  <c r="G289" i="160"/>
  <c r="H289" i="160" s="1"/>
  <c r="G288" i="160"/>
  <c r="H288" i="160" s="1"/>
  <c r="G287" i="160"/>
  <c r="H287" i="160" s="1"/>
  <c r="G286" i="160"/>
  <c r="H286" i="160" s="1"/>
  <c r="G285" i="160"/>
  <c r="H285" i="160" s="1"/>
  <c r="G284" i="160"/>
  <c r="H284" i="160" s="1"/>
  <c r="G283" i="160"/>
  <c r="H283" i="160" s="1"/>
  <c r="G282" i="160"/>
  <c r="H282" i="160" s="1"/>
  <c r="G281" i="160"/>
  <c r="H281" i="160" s="1"/>
  <c r="G280" i="160"/>
  <c r="H280" i="160" s="1"/>
  <c r="G279" i="160"/>
  <c r="H279" i="160" s="1"/>
  <c r="G278" i="160"/>
  <c r="H278" i="160" s="1"/>
  <c r="G277" i="160"/>
  <c r="H277" i="160" s="1"/>
  <c r="G276" i="160"/>
  <c r="H276" i="160" s="1"/>
  <c r="G275" i="160"/>
  <c r="H275" i="160" s="1"/>
  <c r="G274" i="160"/>
  <c r="H274" i="160" s="1"/>
  <c r="G273" i="160"/>
  <c r="H273" i="160" s="1"/>
  <c r="H272" i="160"/>
  <c r="G272" i="160"/>
  <c r="G271" i="160"/>
  <c r="H271" i="160" s="1"/>
  <c r="G270" i="160"/>
  <c r="H270" i="160" s="1"/>
  <c r="G269" i="160"/>
  <c r="H269" i="160" s="1"/>
  <c r="G268" i="160"/>
  <c r="H268" i="160" s="1"/>
  <c r="G267" i="160"/>
  <c r="H267" i="160" s="1"/>
  <c r="G266" i="160"/>
  <c r="H266" i="160" s="1"/>
  <c r="G265" i="160"/>
  <c r="H265" i="160" s="1"/>
  <c r="G264" i="160"/>
  <c r="H264" i="160" s="1"/>
  <c r="G263" i="160"/>
  <c r="H263" i="160" s="1"/>
  <c r="G262" i="160"/>
  <c r="H262" i="160" s="1"/>
  <c r="G261" i="160"/>
  <c r="H261" i="160" s="1"/>
  <c r="G260" i="160"/>
  <c r="H260" i="160" s="1"/>
  <c r="G259" i="160"/>
  <c r="H259" i="160" s="1"/>
  <c r="G258" i="160"/>
  <c r="H258" i="160" s="1"/>
  <c r="G257" i="160"/>
  <c r="H257" i="160" s="1"/>
  <c r="G256" i="160"/>
  <c r="H256" i="160" s="1"/>
  <c r="G255" i="160"/>
  <c r="H255" i="160" s="1"/>
  <c r="G254" i="160"/>
  <c r="H254" i="160" s="1"/>
  <c r="G253" i="160"/>
  <c r="H253" i="160" s="1"/>
  <c r="G252" i="160"/>
  <c r="H252" i="160" s="1"/>
  <c r="G251" i="160"/>
  <c r="H251" i="160" s="1"/>
  <c r="G250" i="160"/>
  <c r="H250" i="160" s="1"/>
  <c r="G249" i="160"/>
  <c r="H249" i="160" s="1"/>
  <c r="G248" i="160"/>
  <c r="H248" i="160" s="1"/>
  <c r="G247" i="160"/>
  <c r="H247" i="160" s="1"/>
  <c r="G246" i="160"/>
  <c r="H246" i="160" s="1"/>
  <c r="G245" i="160"/>
  <c r="H245" i="160" s="1"/>
  <c r="G244" i="160"/>
  <c r="H244" i="160" s="1"/>
  <c r="G243" i="160"/>
  <c r="H243" i="160" s="1"/>
  <c r="G242" i="160"/>
  <c r="H242" i="160" s="1"/>
  <c r="G241" i="160"/>
  <c r="H241" i="160" s="1"/>
  <c r="G240" i="160"/>
  <c r="H240" i="160" s="1"/>
  <c r="G239" i="160"/>
  <c r="H239" i="160" s="1"/>
  <c r="G238" i="160"/>
  <c r="H238" i="160" s="1"/>
  <c r="G237" i="160"/>
  <c r="H237" i="160" s="1"/>
  <c r="G236" i="160"/>
  <c r="H236" i="160" s="1"/>
  <c r="G235" i="160"/>
  <c r="H235" i="160" s="1"/>
  <c r="G234" i="160"/>
  <c r="H234" i="160" s="1"/>
  <c r="G233" i="160"/>
  <c r="H233" i="160" s="1"/>
  <c r="G232" i="160"/>
  <c r="H232" i="160" s="1"/>
  <c r="G231" i="160"/>
  <c r="H231" i="160" s="1"/>
  <c r="G230" i="160"/>
  <c r="H230" i="160" s="1"/>
  <c r="G229" i="160"/>
  <c r="H229" i="160" s="1"/>
  <c r="G228" i="160"/>
  <c r="H228" i="160" s="1"/>
  <c r="G227" i="160"/>
  <c r="H227" i="160" s="1"/>
  <c r="G226" i="160"/>
  <c r="H226" i="160" s="1"/>
  <c r="G225" i="160"/>
  <c r="H225" i="160" s="1"/>
  <c r="G224" i="160"/>
  <c r="H224" i="160" s="1"/>
  <c r="G223" i="160"/>
  <c r="H223" i="160" s="1"/>
  <c r="G222" i="160"/>
  <c r="H222" i="160" s="1"/>
  <c r="G221" i="160"/>
  <c r="H221" i="160" s="1"/>
  <c r="G220" i="160"/>
  <c r="H220" i="160" s="1"/>
  <c r="G219" i="160"/>
  <c r="H219" i="160" s="1"/>
  <c r="G218" i="160"/>
  <c r="H218" i="160" s="1"/>
  <c r="G217" i="160"/>
  <c r="H217" i="160" s="1"/>
  <c r="G216" i="160"/>
  <c r="H216" i="160" s="1"/>
  <c r="G215" i="160"/>
  <c r="H215" i="160" s="1"/>
  <c r="G214" i="160"/>
  <c r="H214" i="160" s="1"/>
  <c r="G213" i="160"/>
  <c r="H213" i="160" s="1"/>
  <c r="G212" i="160"/>
  <c r="H212" i="160" s="1"/>
  <c r="G211" i="160"/>
  <c r="H211" i="160" s="1"/>
  <c r="G210" i="160"/>
  <c r="H210" i="160" s="1"/>
  <c r="G209" i="160"/>
  <c r="H209" i="160" s="1"/>
  <c r="G208" i="160"/>
  <c r="H208" i="160" s="1"/>
  <c r="G207" i="160"/>
  <c r="H207" i="160" s="1"/>
  <c r="G206" i="160"/>
  <c r="H206" i="160" s="1"/>
  <c r="G205" i="160"/>
  <c r="H205" i="160" s="1"/>
  <c r="G204" i="160"/>
  <c r="H204" i="160" s="1"/>
  <c r="G203" i="160"/>
  <c r="H203" i="160" s="1"/>
  <c r="G202" i="160"/>
  <c r="H202" i="160" s="1"/>
  <c r="G201" i="160"/>
  <c r="H201" i="160" s="1"/>
  <c r="G200" i="160"/>
  <c r="H200" i="160" s="1"/>
  <c r="G199" i="160"/>
  <c r="H199" i="160" s="1"/>
  <c r="G198" i="160"/>
  <c r="H198" i="160" s="1"/>
  <c r="G197" i="160"/>
  <c r="H197" i="160" s="1"/>
  <c r="G196" i="160"/>
  <c r="H196" i="160" s="1"/>
  <c r="G195" i="160"/>
  <c r="H195" i="160" s="1"/>
  <c r="G194" i="160"/>
  <c r="H194" i="160" s="1"/>
  <c r="G193" i="160"/>
  <c r="H193" i="160" s="1"/>
  <c r="G192" i="160"/>
  <c r="H192" i="160" s="1"/>
  <c r="G191" i="160"/>
  <c r="H191" i="160" s="1"/>
  <c r="G190" i="160"/>
  <c r="H190" i="160" s="1"/>
  <c r="G189" i="160"/>
  <c r="H189" i="160" s="1"/>
  <c r="G188" i="160"/>
  <c r="H188" i="160" s="1"/>
  <c r="G187" i="160"/>
  <c r="H187" i="160" s="1"/>
  <c r="G186" i="160"/>
  <c r="H186" i="160" s="1"/>
  <c r="G185" i="160"/>
  <c r="H185" i="160" s="1"/>
  <c r="G184" i="160"/>
  <c r="H184" i="160" s="1"/>
  <c r="G183" i="160"/>
  <c r="H183" i="160" s="1"/>
  <c r="G182" i="160"/>
  <c r="H182" i="160" s="1"/>
  <c r="G181" i="160"/>
  <c r="H181" i="160" s="1"/>
  <c r="G180" i="160"/>
  <c r="H180" i="160" s="1"/>
  <c r="G179" i="160"/>
  <c r="H179" i="160" s="1"/>
  <c r="G178" i="160"/>
  <c r="H178" i="160" s="1"/>
  <c r="G177" i="160"/>
  <c r="H177" i="160" s="1"/>
  <c r="G176" i="160"/>
  <c r="H176" i="160" s="1"/>
  <c r="G175" i="160"/>
  <c r="H175" i="160" s="1"/>
  <c r="G174" i="160"/>
  <c r="H174" i="160" s="1"/>
  <c r="G173" i="160"/>
  <c r="H173" i="160" s="1"/>
  <c r="G172" i="160"/>
  <c r="H172" i="160" s="1"/>
  <c r="G171" i="160"/>
  <c r="H171" i="160" s="1"/>
  <c r="G170" i="160"/>
  <c r="H170" i="160" s="1"/>
  <c r="G169" i="160"/>
  <c r="H169" i="160" s="1"/>
  <c r="G168" i="160"/>
  <c r="H168" i="160" s="1"/>
  <c r="G167" i="160"/>
  <c r="H167" i="160" s="1"/>
  <c r="G166" i="160"/>
  <c r="H166" i="160" s="1"/>
  <c r="G165" i="160"/>
  <c r="H165" i="160" s="1"/>
  <c r="G164" i="160"/>
  <c r="H164" i="160" s="1"/>
  <c r="G163" i="160"/>
  <c r="H163" i="160" s="1"/>
  <c r="G162" i="160"/>
  <c r="H162" i="160" s="1"/>
  <c r="G161" i="160"/>
  <c r="H161" i="160" s="1"/>
  <c r="G160" i="160"/>
  <c r="H160" i="160" s="1"/>
  <c r="G159" i="160"/>
  <c r="H159" i="160" s="1"/>
  <c r="G158" i="160"/>
  <c r="H158" i="160" s="1"/>
  <c r="G157" i="160"/>
  <c r="H157" i="160" s="1"/>
  <c r="G156" i="160"/>
  <c r="H156" i="160" s="1"/>
  <c r="G155" i="160"/>
  <c r="H155" i="160" s="1"/>
  <c r="G154" i="160"/>
  <c r="H154" i="160" s="1"/>
  <c r="G153" i="160"/>
  <c r="H153" i="160" s="1"/>
  <c r="G152" i="160"/>
  <c r="H152" i="160" s="1"/>
  <c r="G151" i="160"/>
  <c r="H151" i="160" s="1"/>
  <c r="G150" i="160"/>
  <c r="H150" i="160" s="1"/>
  <c r="G149" i="160"/>
  <c r="H149" i="160" s="1"/>
  <c r="G148" i="160"/>
  <c r="H148" i="160" s="1"/>
  <c r="G147" i="160"/>
  <c r="H147" i="160" s="1"/>
  <c r="G146" i="160"/>
  <c r="H146" i="160" s="1"/>
  <c r="G145" i="160"/>
  <c r="H145" i="160" s="1"/>
  <c r="G144" i="160"/>
  <c r="H144" i="160" s="1"/>
  <c r="G143" i="160"/>
  <c r="H143" i="160" s="1"/>
  <c r="G142" i="160"/>
  <c r="H142" i="160" s="1"/>
  <c r="G141" i="160"/>
  <c r="H141" i="160" s="1"/>
  <c r="G140" i="160"/>
  <c r="H140" i="160" s="1"/>
  <c r="G139" i="160"/>
  <c r="H139" i="160" s="1"/>
  <c r="G138" i="160"/>
  <c r="H138" i="160" s="1"/>
  <c r="G137" i="160"/>
  <c r="H137" i="160" s="1"/>
  <c r="G136" i="160"/>
  <c r="H136" i="160" s="1"/>
  <c r="G135" i="160"/>
  <c r="H135" i="160" s="1"/>
  <c r="G134" i="160"/>
  <c r="H134" i="160" s="1"/>
  <c r="G133" i="160"/>
  <c r="H133" i="160" s="1"/>
  <c r="G132" i="160"/>
  <c r="H132" i="160" s="1"/>
  <c r="G131" i="160"/>
  <c r="H131" i="160" s="1"/>
  <c r="G130" i="160"/>
  <c r="H130" i="160" s="1"/>
  <c r="G129" i="160"/>
  <c r="H129" i="160" s="1"/>
  <c r="G128" i="160"/>
  <c r="H128" i="160" s="1"/>
  <c r="G127" i="160"/>
  <c r="H127" i="160" s="1"/>
  <c r="G126" i="160"/>
  <c r="H126" i="160" s="1"/>
  <c r="G125" i="160"/>
  <c r="H125" i="160" s="1"/>
  <c r="G124" i="160"/>
  <c r="H124" i="160" s="1"/>
  <c r="G123" i="160"/>
  <c r="H123" i="160" s="1"/>
  <c r="G122" i="160"/>
  <c r="H122" i="160" s="1"/>
  <c r="G121" i="160"/>
  <c r="H121" i="160" s="1"/>
  <c r="G120" i="160"/>
  <c r="H120" i="160" s="1"/>
  <c r="G119" i="160"/>
  <c r="H119" i="160" s="1"/>
  <c r="G118" i="160"/>
  <c r="H118" i="160" s="1"/>
  <c r="G117" i="160"/>
  <c r="H117" i="160" s="1"/>
  <c r="G116" i="160"/>
  <c r="H116" i="160" s="1"/>
  <c r="G115" i="160"/>
  <c r="H115" i="160" s="1"/>
  <c r="G114" i="160"/>
  <c r="H114" i="160" s="1"/>
  <c r="G113" i="160"/>
  <c r="H113" i="160" s="1"/>
  <c r="G112" i="160"/>
  <c r="H112" i="160" s="1"/>
  <c r="G111" i="160"/>
  <c r="H111" i="160" s="1"/>
  <c r="G110" i="160"/>
  <c r="H110" i="160" s="1"/>
  <c r="G109" i="160"/>
  <c r="H109" i="160" s="1"/>
  <c r="G108" i="160"/>
  <c r="H108" i="160" s="1"/>
  <c r="G107" i="160"/>
  <c r="H107" i="160" s="1"/>
  <c r="G106" i="160"/>
  <c r="H106" i="160" s="1"/>
  <c r="G105" i="160"/>
  <c r="H105" i="160" s="1"/>
  <c r="G104" i="160"/>
  <c r="H104" i="160" s="1"/>
  <c r="G103" i="160"/>
  <c r="H103" i="160" s="1"/>
  <c r="G102" i="160"/>
  <c r="H102" i="160" s="1"/>
  <c r="G101" i="160"/>
  <c r="H101" i="160" s="1"/>
  <c r="G100" i="160"/>
  <c r="H100" i="160" s="1"/>
  <c r="G99" i="160"/>
  <c r="H99" i="160" s="1"/>
  <c r="G98" i="160"/>
  <c r="H98" i="160" s="1"/>
  <c r="G97" i="160"/>
  <c r="H97" i="160" s="1"/>
  <c r="G96" i="160"/>
  <c r="H96" i="160" s="1"/>
  <c r="G95" i="160"/>
  <c r="H95" i="160" s="1"/>
  <c r="G94" i="160"/>
  <c r="H94" i="160" s="1"/>
  <c r="G93" i="160"/>
  <c r="H93" i="160" s="1"/>
  <c r="G92" i="160"/>
  <c r="H92" i="160" s="1"/>
  <c r="G91" i="160"/>
  <c r="H91" i="160" s="1"/>
  <c r="G90" i="160"/>
  <c r="H90" i="160" s="1"/>
  <c r="G89" i="160"/>
  <c r="H89" i="160" s="1"/>
  <c r="G88" i="160"/>
  <c r="H88" i="160" s="1"/>
  <c r="G87" i="160"/>
  <c r="H87" i="160" s="1"/>
  <c r="G86" i="160"/>
  <c r="H86" i="160" s="1"/>
  <c r="G85" i="160"/>
  <c r="H85" i="160" s="1"/>
  <c r="G84" i="160"/>
  <c r="H84" i="160" s="1"/>
  <c r="G83" i="160"/>
  <c r="H83" i="160" s="1"/>
  <c r="G82" i="160"/>
  <c r="H82" i="160" s="1"/>
  <c r="G81" i="160"/>
  <c r="H81" i="160" s="1"/>
  <c r="G80" i="160"/>
  <c r="H80" i="160" s="1"/>
  <c r="G79" i="160"/>
  <c r="H79" i="160" s="1"/>
  <c r="G78" i="160"/>
  <c r="H78" i="160" s="1"/>
  <c r="G77" i="160"/>
  <c r="H77" i="160" s="1"/>
  <c r="G76" i="160"/>
  <c r="H76" i="160" s="1"/>
  <c r="G75" i="160"/>
  <c r="H75" i="160" s="1"/>
  <c r="G74" i="160"/>
  <c r="H74" i="160" s="1"/>
  <c r="G73" i="160"/>
  <c r="H73" i="160" s="1"/>
  <c r="G72" i="160"/>
  <c r="H72" i="160" s="1"/>
  <c r="G71" i="160"/>
  <c r="H71" i="160" s="1"/>
  <c r="G70" i="160"/>
  <c r="H70" i="160" s="1"/>
  <c r="G69" i="160"/>
  <c r="H69" i="160" s="1"/>
  <c r="G68" i="160"/>
  <c r="H68" i="160" s="1"/>
  <c r="G67" i="160"/>
  <c r="H67" i="160" s="1"/>
  <c r="G66" i="160"/>
  <c r="H66" i="160" s="1"/>
  <c r="G65" i="160"/>
  <c r="H65" i="160" s="1"/>
  <c r="G64" i="160"/>
  <c r="H64" i="160" s="1"/>
  <c r="G63" i="160"/>
  <c r="H63" i="160" s="1"/>
  <c r="G62" i="160"/>
  <c r="H62" i="160" s="1"/>
  <c r="H61" i="160"/>
  <c r="G60" i="160"/>
  <c r="H60" i="160" s="1"/>
  <c r="G59" i="160"/>
  <c r="H59" i="160" s="1"/>
  <c r="G58" i="160"/>
  <c r="H58" i="160" s="1"/>
  <c r="G57" i="160"/>
  <c r="H57" i="160" s="1"/>
  <c r="G56" i="160"/>
  <c r="H56" i="160" s="1"/>
  <c r="G55" i="160"/>
  <c r="H55" i="160" s="1"/>
  <c r="G54" i="160"/>
  <c r="H54" i="160" s="1"/>
  <c r="G53" i="160"/>
  <c r="H53" i="160" s="1"/>
  <c r="G52" i="160"/>
  <c r="H52" i="160" s="1"/>
  <c r="H51" i="160"/>
  <c r="G51" i="160"/>
  <c r="G50" i="160"/>
  <c r="H50" i="160" s="1"/>
  <c r="G49" i="160"/>
  <c r="H49" i="160" s="1"/>
  <c r="G48" i="160"/>
  <c r="H48" i="160" s="1"/>
  <c r="G47" i="160"/>
  <c r="H47" i="160" s="1"/>
  <c r="G46" i="160"/>
  <c r="H46" i="160" s="1"/>
  <c r="G45" i="160"/>
  <c r="H45" i="160" s="1"/>
  <c r="G44" i="160"/>
  <c r="H44" i="160" s="1"/>
  <c r="G43" i="160"/>
  <c r="H43" i="160" s="1"/>
  <c r="G42" i="160"/>
  <c r="H42" i="160" s="1"/>
  <c r="G41" i="160"/>
  <c r="H41" i="160" s="1"/>
  <c r="G40" i="160"/>
  <c r="H40" i="160" s="1"/>
  <c r="G39" i="160"/>
  <c r="H39" i="160" s="1"/>
  <c r="G38" i="160"/>
  <c r="H38" i="160" s="1"/>
  <c r="G37" i="160"/>
  <c r="H37" i="160" s="1"/>
  <c r="G36" i="160"/>
  <c r="H36" i="160" s="1"/>
  <c r="G35" i="160"/>
  <c r="H35" i="160" s="1"/>
  <c r="G34" i="160"/>
  <c r="H34" i="160" s="1"/>
  <c r="G33" i="160"/>
  <c r="H33" i="160" s="1"/>
  <c r="G32" i="160"/>
  <c r="H32" i="160" s="1"/>
  <c r="G31" i="160"/>
  <c r="H31" i="160" s="1"/>
  <c r="G30" i="160"/>
  <c r="H30" i="160" s="1"/>
  <c r="G29" i="160"/>
  <c r="H29" i="160" s="1"/>
  <c r="G28" i="160"/>
  <c r="H28" i="160" s="1"/>
  <c r="G27" i="160"/>
  <c r="H27" i="160" s="1"/>
  <c r="G26" i="160"/>
  <c r="H26" i="160" s="1"/>
  <c r="G25" i="160"/>
  <c r="H25" i="160" s="1"/>
  <c r="G24" i="160"/>
  <c r="H24" i="160" s="1"/>
  <c r="G23" i="160"/>
  <c r="H23" i="160" s="1"/>
  <c r="G22" i="160"/>
  <c r="H22" i="160" s="1"/>
  <c r="G21" i="160"/>
  <c r="H21" i="160" s="1"/>
  <c r="G20" i="160"/>
  <c r="H20" i="160" s="1"/>
  <c r="G19" i="160"/>
  <c r="H19" i="160" s="1"/>
  <c r="G18" i="160"/>
  <c r="H18" i="160" s="1"/>
  <c r="G17" i="160"/>
  <c r="H17" i="160" s="1"/>
  <c r="G16" i="160"/>
  <c r="H16" i="160" s="1"/>
  <c r="G15" i="160"/>
  <c r="H15" i="160" s="1"/>
  <c r="G14" i="160"/>
  <c r="H14" i="160" s="1"/>
  <c r="G13" i="160"/>
  <c r="H13" i="160" s="1"/>
  <c r="G12" i="160"/>
  <c r="H12" i="160" s="1"/>
  <c r="G11" i="160"/>
  <c r="H11" i="160" s="1"/>
  <c r="G10" i="160"/>
  <c r="H10" i="160" s="1"/>
  <c r="H9" i="160"/>
  <c r="G9" i="160"/>
  <c r="G8" i="160"/>
  <c r="H8" i="160" s="1"/>
  <c r="G7" i="160"/>
  <c r="H7" i="160" s="1"/>
  <c r="G6" i="160"/>
  <c r="H6" i="160" s="1"/>
  <c r="G5" i="160"/>
  <c r="F47" i="159"/>
  <c r="E47" i="159"/>
  <c r="D47" i="159"/>
  <c r="G46" i="159"/>
  <c r="H46" i="159" s="1"/>
  <c r="G45" i="159"/>
  <c r="H45" i="159" s="1"/>
  <c r="G44" i="159"/>
  <c r="H44" i="159" s="1"/>
  <c r="G43" i="159"/>
  <c r="H43" i="159" s="1"/>
  <c r="G42" i="159"/>
  <c r="H42" i="159" s="1"/>
  <c r="G41" i="159"/>
  <c r="H41" i="159" s="1"/>
  <c r="G40" i="159"/>
  <c r="H40" i="159" s="1"/>
  <c r="G39" i="159"/>
  <c r="H39" i="159" s="1"/>
  <c r="G38" i="159"/>
  <c r="H38" i="159" s="1"/>
  <c r="G37" i="159"/>
  <c r="H37" i="159" s="1"/>
  <c r="G36" i="159"/>
  <c r="H36" i="159" s="1"/>
  <c r="G35" i="159"/>
  <c r="H35" i="159" s="1"/>
  <c r="G34" i="159"/>
  <c r="H34" i="159" s="1"/>
  <c r="G33" i="159"/>
  <c r="H33" i="159" s="1"/>
  <c r="G32" i="159"/>
  <c r="H32" i="159" s="1"/>
  <c r="G31" i="159"/>
  <c r="H31" i="159" s="1"/>
  <c r="G30" i="159"/>
  <c r="H30" i="159" s="1"/>
  <c r="G29" i="159"/>
  <c r="H29" i="159" s="1"/>
  <c r="G28" i="159"/>
  <c r="H28" i="159" s="1"/>
  <c r="G27" i="159"/>
  <c r="H27" i="159" s="1"/>
  <c r="G26" i="159"/>
  <c r="H26" i="159" s="1"/>
  <c r="G25" i="159"/>
  <c r="H25" i="159" s="1"/>
  <c r="G24" i="159"/>
  <c r="H24" i="159" s="1"/>
  <c r="G23" i="159"/>
  <c r="H23" i="159" s="1"/>
  <c r="G22" i="159"/>
  <c r="H22" i="159" s="1"/>
  <c r="G21" i="159"/>
  <c r="H21" i="159" s="1"/>
  <c r="G20" i="159"/>
  <c r="H20" i="159" s="1"/>
  <c r="G19" i="159"/>
  <c r="H19" i="159" s="1"/>
  <c r="G18" i="159"/>
  <c r="H18" i="159" s="1"/>
  <c r="G17" i="159"/>
  <c r="H17" i="159" s="1"/>
  <c r="G16" i="159"/>
  <c r="H16" i="159" s="1"/>
  <c r="G15" i="159"/>
  <c r="H15" i="159" s="1"/>
  <c r="G14" i="159"/>
  <c r="H14" i="159" s="1"/>
  <c r="G13" i="159"/>
  <c r="H13" i="159" s="1"/>
  <c r="G12" i="159"/>
  <c r="H12" i="159" s="1"/>
  <c r="G11" i="159"/>
  <c r="H11" i="159" s="1"/>
  <c r="G10" i="159"/>
  <c r="H10" i="159" s="1"/>
  <c r="G9" i="159"/>
  <c r="H9" i="159" s="1"/>
  <c r="G8" i="159"/>
  <c r="H8" i="159" s="1"/>
  <c r="G7" i="159"/>
  <c r="H7" i="159" s="1"/>
  <c r="G6" i="159"/>
  <c r="H6" i="159" s="1"/>
  <c r="G5" i="159"/>
  <c r="F402" i="154"/>
  <c r="E402" i="154"/>
  <c r="D402" i="154"/>
  <c r="G401" i="154"/>
  <c r="H401" i="154" s="1"/>
  <c r="G400" i="154"/>
  <c r="H400" i="154" s="1"/>
  <c r="G399" i="154"/>
  <c r="H399" i="154" s="1"/>
  <c r="G398" i="154"/>
  <c r="H398" i="154" s="1"/>
  <c r="G397" i="154"/>
  <c r="H397" i="154" s="1"/>
  <c r="G396" i="154"/>
  <c r="H396" i="154" s="1"/>
  <c r="G395" i="154"/>
  <c r="H395" i="154" s="1"/>
  <c r="G394" i="154"/>
  <c r="H394" i="154" s="1"/>
  <c r="G393" i="154"/>
  <c r="H393" i="154" s="1"/>
  <c r="G392" i="154"/>
  <c r="H392" i="154" s="1"/>
  <c r="G391" i="154"/>
  <c r="H391" i="154" s="1"/>
  <c r="G390" i="154"/>
  <c r="H390" i="154" s="1"/>
  <c r="G389" i="154"/>
  <c r="H389" i="154" s="1"/>
  <c r="G388" i="154"/>
  <c r="H388" i="154" s="1"/>
  <c r="G387" i="154"/>
  <c r="H387" i="154" s="1"/>
  <c r="G386" i="154"/>
  <c r="H386" i="154" s="1"/>
  <c r="G385" i="154"/>
  <c r="H385" i="154" s="1"/>
  <c r="G384" i="154"/>
  <c r="H384" i="154" s="1"/>
  <c r="G383" i="154"/>
  <c r="H383" i="154" s="1"/>
  <c r="G382" i="154"/>
  <c r="H382" i="154" s="1"/>
  <c r="G381" i="154"/>
  <c r="H381" i="154" s="1"/>
  <c r="G380" i="154"/>
  <c r="H380" i="154" s="1"/>
  <c r="G379" i="154"/>
  <c r="H379" i="154" s="1"/>
  <c r="G378" i="154"/>
  <c r="H378" i="154" s="1"/>
  <c r="G377" i="154"/>
  <c r="H377" i="154" s="1"/>
  <c r="G376" i="154"/>
  <c r="H376" i="154" s="1"/>
  <c r="G375" i="154"/>
  <c r="H375" i="154" s="1"/>
  <c r="H374" i="154"/>
  <c r="G374" i="154"/>
  <c r="G373" i="154"/>
  <c r="H373" i="154" s="1"/>
  <c r="G372" i="154"/>
  <c r="H372" i="154" s="1"/>
  <c r="G371" i="154"/>
  <c r="H371" i="154" s="1"/>
  <c r="G370" i="154"/>
  <c r="H370" i="154" s="1"/>
  <c r="G369" i="154"/>
  <c r="H369" i="154" s="1"/>
  <c r="G368" i="154"/>
  <c r="H368" i="154" s="1"/>
  <c r="G367" i="154"/>
  <c r="H367" i="154" s="1"/>
  <c r="H366" i="154"/>
  <c r="G366" i="154"/>
  <c r="G365" i="154"/>
  <c r="H365" i="154" s="1"/>
  <c r="G364" i="154"/>
  <c r="H364" i="154" s="1"/>
  <c r="G363" i="154"/>
  <c r="H363" i="154" s="1"/>
  <c r="G362" i="154"/>
  <c r="H362" i="154" s="1"/>
  <c r="G361" i="154"/>
  <c r="H361" i="154" s="1"/>
  <c r="G360" i="154"/>
  <c r="H360" i="154" s="1"/>
  <c r="G359" i="154"/>
  <c r="H359" i="154" s="1"/>
  <c r="G358" i="154"/>
  <c r="H358" i="154" s="1"/>
  <c r="G357" i="154"/>
  <c r="H357" i="154" s="1"/>
  <c r="G356" i="154"/>
  <c r="H356" i="154" s="1"/>
  <c r="G355" i="154"/>
  <c r="H355" i="154" s="1"/>
  <c r="G354" i="154"/>
  <c r="H354" i="154" s="1"/>
  <c r="G353" i="154"/>
  <c r="H353" i="154" s="1"/>
  <c r="G352" i="154"/>
  <c r="H352" i="154" s="1"/>
  <c r="G351" i="154"/>
  <c r="H351" i="154" s="1"/>
  <c r="G350" i="154"/>
  <c r="H350" i="154" s="1"/>
  <c r="G349" i="154"/>
  <c r="H349" i="154" s="1"/>
  <c r="G348" i="154"/>
  <c r="H348" i="154" s="1"/>
  <c r="G347" i="154"/>
  <c r="H347" i="154" s="1"/>
  <c r="G346" i="154"/>
  <c r="H346" i="154" s="1"/>
  <c r="G345" i="154"/>
  <c r="H345" i="154" s="1"/>
  <c r="G344" i="154"/>
  <c r="H344" i="154" s="1"/>
  <c r="G343" i="154"/>
  <c r="H343" i="154" s="1"/>
  <c r="G342" i="154"/>
  <c r="H342" i="154" s="1"/>
  <c r="G341" i="154"/>
  <c r="H341" i="154" s="1"/>
  <c r="G340" i="154"/>
  <c r="H340" i="154" s="1"/>
  <c r="G339" i="154"/>
  <c r="H339" i="154" s="1"/>
  <c r="G338" i="154"/>
  <c r="H338" i="154" s="1"/>
  <c r="G337" i="154"/>
  <c r="H337" i="154" s="1"/>
  <c r="G336" i="154"/>
  <c r="H336" i="154" s="1"/>
  <c r="G335" i="154"/>
  <c r="H335" i="154" s="1"/>
  <c r="G334" i="154"/>
  <c r="H334" i="154" s="1"/>
  <c r="G333" i="154"/>
  <c r="H333" i="154" s="1"/>
  <c r="G332" i="154"/>
  <c r="H332" i="154" s="1"/>
  <c r="G331" i="154"/>
  <c r="H331" i="154" s="1"/>
  <c r="G330" i="154"/>
  <c r="H330" i="154" s="1"/>
  <c r="G329" i="154"/>
  <c r="H329" i="154" s="1"/>
  <c r="G328" i="154"/>
  <c r="H328" i="154" s="1"/>
  <c r="G327" i="154"/>
  <c r="H327" i="154" s="1"/>
  <c r="G326" i="154"/>
  <c r="H326" i="154" s="1"/>
  <c r="G325" i="154"/>
  <c r="H325" i="154" s="1"/>
  <c r="G324" i="154"/>
  <c r="H324" i="154" s="1"/>
  <c r="G323" i="154"/>
  <c r="H323" i="154" s="1"/>
  <c r="G322" i="154"/>
  <c r="H322" i="154" s="1"/>
  <c r="G321" i="154"/>
  <c r="H321" i="154" s="1"/>
  <c r="G320" i="154"/>
  <c r="H320" i="154" s="1"/>
  <c r="G319" i="154"/>
  <c r="H319" i="154" s="1"/>
  <c r="G318" i="154"/>
  <c r="H318" i="154" s="1"/>
  <c r="G317" i="154"/>
  <c r="H317" i="154" s="1"/>
  <c r="G316" i="154"/>
  <c r="H316" i="154" s="1"/>
  <c r="H315" i="154"/>
  <c r="G314" i="154"/>
  <c r="H314" i="154" s="1"/>
  <c r="G313" i="154"/>
  <c r="H313" i="154" s="1"/>
  <c r="G312" i="154"/>
  <c r="H312" i="154" s="1"/>
  <c r="G311" i="154"/>
  <c r="H311" i="154" s="1"/>
  <c r="G310" i="154"/>
  <c r="H310" i="154" s="1"/>
  <c r="G309" i="154"/>
  <c r="H309" i="154" s="1"/>
  <c r="G308" i="154"/>
  <c r="H308" i="154" s="1"/>
  <c r="G307" i="154"/>
  <c r="H307" i="154" s="1"/>
  <c r="G306" i="154"/>
  <c r="H306" i="154" s="1"/>
  <c r="G305" i="154"/>
  <c r="H305" i="154" s="1"/>
  <c r="G304" i="154"/>
  <c r="H304" i="154" s="1"/>
  <c r="G303" i="154"/>
  <c r="H303" i="154" s="1"/>
  <c r="G302" i="154"/>
  <c r="H302" i="154" s="1"/>
  <c r="G301" i="154"/>
  <c r="H301" i="154" s="1"/>
  <c r="G300" i="154"/>
  <c r="H300" i="154" s="1"/>
  <c r="G299" i="154"/>
  <c r="H299" i="154" s="1"/>
  <c r="G298" i="154"/>
  <c r="H298" i="154" s="1"/>
  <c r="G297" i="154"/>
  <c r="H297" i="154" s="1"/>
  <c r="G296" i="154"/>
  <c r="H296" i="154" s="1"/>
  <c r="G295" i="154"/>
  <c r="H295" i="154" s="1"/>
  <c r="G294" i="154"/>
  <c r="H294" i="154" s="1"/>
  <c r="G293" i="154"/>
  <c r="H293" i="154" s="1"/>
  <c r="G292" i="154"/>
  <c r="H292" i="154" s="1"/>
  <c r="G291" i="154"/>
  <c r="H291" i="154" s="1"/>
  <c r="G290" i="154"/>
  <c r="H290" i="154" s="1"/>
  <c r="G289" i="154"/>
  <c r="H289" i="154" s="1"/>
  <c r="G288" i="154"/>
  <c r="H288" i="154" s="1"/>
  <c r="G287" i="154"/>
  <c r="H287" i="154" s="1"/>
  <c r="G286" i="154"/>
  <c r="H286" i="154" s="1"/>
  <c r="G285" i="154"/>
  <c r="H285" i="154" s="1"/>
  <c r="G284" i="154"/>
  <c r="H284" i="154" s="1"/>
  <c r="G283" i="154"/>
  <c r="H283" i="154" s="1"/>
  <c r="G282" i="154"/>
  <c r="H282" i="154" s="1"/>
  <c r="G281" i="154"/>
  <c r="H281" i="154" s="1"/>
  <c r="G280" i="154"/>
  <c r="H280" i="154" s="1"/>
  <c r="G279" i="154"/>
  <c r="H279" i="154" s="1"/>
  <c r="G278" i="154"/>
  <c r="H278" i="154" s="1"/>
  <c r="G277" i="154"/>
  <c r="H277" i="154" s="1"/>
  <c r="G276" i="154"/>
  <c r="H276" i="154" s="1"/>
  <c r="G275" i="154"/>
  <c r="H275" i="154" s="1"/>
  <c r="G274" i="154"/>
  <c r="H274" i="154" s="1"/>
  <c r="G273" i="154"/>
  <c r="H273" i="154" s="1"/>
  <c r="G272" i="154"/>
  <c r="H272" i="154" s="1"/>
  <c r="H271" i="154"/>
  <c r="G271" i="154"/>
  <c r="G270" i="154"/>
  <c r="H270" i="154" s="1"/>
  <c r="G269" i="154"/>
  <c r="H269" i="154" s="1"/>
  <c r="G268" i="154"/>
  <c r="H268" i="154" s="1"/>
  <c r="G267" i="154"/>
  <c r="H267" i="154" s="1"/>
  <c r="G266" i="154"/>
  <c r="H266" i="154" s="1"/>
  <c r="G265" i="154"/>
  <c r="H265" i="154" s="1"/>
  <c r="G264" i="154"/>
  <c r="H264" i="154" s="1"/>
  <c r="G263" i="154"/>
  <c r="H263" i="154" s="1"/>
  <c r="G262" i="154"/>
  <c r="H262" i="154" s="1"/>
  <c r="G261" i="154"/>
  <c r="H261" i="154" s="1"/>
  <c r="G260" i="154"/>
  <c r="H260" i="154" s="1"/>
  <c r="G259" i="154"/>
  <c r="H259" i="154" s="1"/>
  <c r="G258" i="154"/>
  <c r="H258" i="154" s="1"/>
  <c r="G257" i="154"/>
  <c r="H257" i="154" s="1"/>
  <c r="G256" i="154"/>
  <c r="H256" i="154" s="1"/>
  <c r="G255" i="154"/>
  <c r="H255" i="154" s="1"/>
  <c r="G254" i="154"/>
  <c r="H254" i="154" s="1"/>
  <c r="G253" i="154"/>
  <c r="H253" i="154" s="1"/>
  <c r="G252" i="154"/>
  <c r="H252" i="154" s="1"/>
  <c r="G251" i="154"/>
  <c r="H251" i="154" s="1"/>
  <c r="G250" i="154"/>
  <c r="H250" i="154" s="1"/>
  <c r="G249" i="154"/>
  <c r="H249" i="154" s="1"/>
  <c r="G248" i="154"/>
  <c r="H248" i="154" s="1"/>
  <c r="G247" i="154"/>
  <c r="H247" i="154" s="1"/>
  <c r="G246" i="154"/>
  <c r="H246" i="154" s="1"/>
  <c r="G245" i="154"/>
  <c r="H245" i="154" s="1"/>
  <c r="G244" i="154"/>
  <c r="H244" i="154" s="1"/>
  <c r="G243" i="154"/>
  <c r="H243" i="154" s="1"/>
  <c r="G242" i="154"/>
  <c r="H242" i="154" s="1"/>
  <c r="G241" i="154"/>
  <c r="H241" i="154" s="1"/>
  <c r="G240" i="154"/>
  <c r="H240" i="154" s="1"/>
  <c r="G239" i="154"/>
  <c r="H239" i="154" s="1"/>
  <c r="G238" i="154"/>
  <c r="H238" i="154" s="1"/>
  <c r="G237" i="154"/>
  <c r="H237" i="154" s="1"/>
  <c r="G236" i="154"/>
  <c r="H236" i="154" s="1"/>
  <c r="G235" i="154"/>
  <c r="H235" i="154" s="1"/>
  <c r="H234" i="154"/>
  <c r="G234" i="154"/>
  <c r="G233" i="154"/>
  <c r="H233" i="154" s="1"/>
  <c r="G232" i="154"/>
  <c r="H232" i="154" s="1"/>
  <c r="G231" i="154"/>
  <c r="H231" i="154" s="1"/>
  <c r="G230" i="154"/>
  <c r="H230" i="154" s="1"/>
  <c r="G229" i="154"/>
  <c r="H229" i="154" s="1"/>
  <c r="G228" i="154"/>
  <c r="H228" i="154" s="1"/>
  <c r="G227" i="154"/>
  <c r="H227" i="154" s="1"/>
  <c r="G226" i="154"/>
  <c r="H226" i="154" s="1"/>
  <c r="G225" i="154"/>
  <c r="H225" i="154" s="1"/>
  <c r="G224" i="154"/>
  <c r="H224" i="154" s="1"/>
  <c r="G223" i="154"/>
  <c r="H223" i="154" s="1"/>
  <c r="G222" i="154"/>
  <c r="H222" i="154" s="1"/>
  <c r="G221" i="154"/>
  <c r="H221" i="154" s="1"/>
  <c r="G220" i="154"/>
  <c r="H220" i="154" s="1"/>
  <c r="G219" i="154"/>
  <c r="H219" i="154" s="1"/>
  <c r="G218" i="154"/>
  <c r="H218" i="154" s="1"/>
  <c r="G217" i="154"/>
  <c r="H217" i="154" s="1"/>
  <c r="G216" i="154"/>
  <c r="H216" i="154" s="1"/>
  <c r="G215" i="154"/>
  <c r="H215" i="154" s="1"/>
  <c r="G214" i="154"/>
  <c r="H214" i="154" s="1"/>
  <c r="G213" i="154"/>
  <c r="H213" i="154" s="1"/>
  <c r="G212" i="154"/>
  <c r="H212" i="154" s="1"/>
  <c r="G211" i="154"/>
  <c r="H211" i="154" s="1"/>
  <c r="G210" i="154"/>
  <c r="H210" i="154" s="1"/>
  <c r="G209" i="154"/>
  <c r="H209" i="154" s="1"/>
  <c r="G208" i="154"/>
  <c r="H208" i="154" s="1"/>
  <c r="G207" i="154"/>
  <c r="H207" i="154" s="1"/>
  <c r="G206" i="154"/>
  <c r="H206" i="154" s="1"/>
  <c r="H205" i="154"/>
  <c r="G205" i="154"/>
  <c r="G204" i="154"/>
  <c r="H204" i="154" s="1"/>
  <c r="G203" i="154"/>
  <c r="H203" i="154" s="1"/>
  <c r="G202" i="154"/>
  <c r="H202" i="154" s="1"/>
  <c r="G201" i="154"/>
  <c r="H201" i="154" s="1"/>
  <c r="G200" i="154"/>
  <c r="H200" i="154" s="1"/>
  <c r="G199" i="154"/>
  <c r="H199" i="154" s="1"/>
  <c r="G198" i="154"/>
  <c r="H198" i="154" s="1"/>
  <c r="G197" i="154"/>
  <c r="H197" i="154" s="1"/>
  <c r="G196" i="154"/>
  <c r="H196" i="154" s="1"/>
  <c r="G195" i="154"/>
  <c r="H195" i="154" s="1"/>
  <c r="G194" i="154"/>
  <c r="H194" i="154" s="1"/>
  <c r="G193" i="154"/>
  <c r="H193" i="154" s="1"/>
  <c r="G192" i="154"/>
  <c r="H192" i="154" s="1"/>
  <c r="G191" i="154"/>
  <c r="H191" i="154" s="1"/>
  <c r="G190" i="154"/>
  <c r="H190" i="154" s="1"/>
  <c r="G189" i="154"/>
  <c r="H189" i="154" s="1"/>
  <c r="G188" i="154"/>
  <c r="H188" i="154" s="1"/>
  <c r="G187" i="154"/>
  <c r="H187" i="154" s="1"/>
  <c r="G186" i="154"/>
  <c r="H186" i="154" s="1"/>
  <c r="G185" i="154"/>
  <c r="H185" i="154" s="1"/>
  <c r="G184" i="154"/>
  <c r="H184" i="154" s="1"/>
  <c r="G183" i="154"/>
  <c r="H183" i="154" s="1"/>
  <c r="G182" i="154"/>
  <c r="H182" i="154" s="1"/>
  <c r="G181" i="154"/>
  <c r="H181" i="154" s="1"/>
  <c r="G180" i="154"/>
  <c r="H180" i="154" s="1"/>
  <c r="G179" i="154"/>
  <c r="H179" i="154" s="1"/>
  <c r="G178" i="154"/>
  <c r="H178" i="154" s="1"/>
  <c r="G177" i="154"/>
  <c r="H177" i="154" s="1"/>
  <c r="G176" i="154"/>
  <c r="H176" i="154" s="1"/>
  <c r="G175" i="154"/>
  <c r="H175" i="154" s="1"/>
  <c r="G174" i="154"/>
  <c r="H174" i="154" s="1"/>
  <c r="G173" i="154"/>
  <c r="H173" i="154" s="1"/>
  <c r="G172" i="154"/>
  <c r="H172" i="154" s="1"/>
  <c r="G171" i="154"/>
  <c r="H171" i="154" s="1"/>
  <c r="G170" i="154"/>
  <c r="H170" i="154" s="1"/>
  <c r="G169" i="154"/>
  <c r="H169" i="154" s="1"/>
  <c r="G168" i="154"/>
  <c r="H168" i="154" s="1"/>
  <c r="G167" i="154"/>
  <c r="H167" i="154" s="1"/>
  <c r="G166" i="154"/>
  <c r="H166" i="154" s="1"/>
  <c r="G165" i="154"/>
  <c r="H165" i="154" s="1"/>
  <c r="G164" i="154"/>
  <c r="H164" i="154" s="1"/>
  <c r="G163" i="154"/>
  <c r="H163" i="154" s="1"/>
  <c r="G162" i="154"/>
  <c r="H162" i="154" s="1"/>
  <c r="G161" i="154"/>
  <c r="H161" i="154" s="1"/>
  <c r="G160" i="154"/>
  <c r="H160" i="154" s="1"/>
  <c r="G159" i="154"/>
  <c r="H159" i="154" s="1"/>
  <c r="G158" i="154"/>
  <c r="H158" i="154" s="1"/>
  <c r="G157" i="154"/>
  <c r="H157" i="154" s="1"/>
  <c r="G156" i="154"/>
  <c r="H156" i="154" s="1"/>
  <c r="G155" i="154"/>
  <c r="H155" i="154" s="1"/>
  <c r="G154" i="154"/>
  <c r="H154" i="154" s="1"/>
  <c r="G153" i="154"/>
  <c r="H153" i="154" s="1"/>
  <c r="G152" i="154"/>
  <c r="H152" i="154" s="1"/>
  <c r="G151" i="154"/>
  <c r="H151" i="154" s="1"/>
  <c r="G150" i="154"/>
  <c r="H150" i="154" s="1"/>
  <c r="G149" i="154"/>
  <c r="H149" i="154" s="1"/>
  <c r="G148" i="154"/>
  <c r="H148" i="154" s="1"/>
  <c r="G147" i="154"/>
  <c r="H147" i="154" s="1"/>
  <c r="G146" i="154"/>
  <c r="H146" i="154" s="1"/>
  <c r="G145" i="154"/>
  <c r="H145" i="154" s="1"/>
  <c r="G144" i="154"/>
  <c r="H144" i="154" s="1"/>
  <c r="G143" i="154"/>
  <c r="H143" i="154" s="1"/>
  <c r="G142" i="154"/>
  <c r="H142" i="154" s="1"/>
  <c r="G141" i="154"/>
  <c r="H141" i="154" s="1"/>
  <c r="G140" i="154"/>
  <c r="H140" i="154" s="1"/>
  <c r="G139" i="154"/>
  <c r="H139" i="154" s="1"/>
  <c r="G138" i="154"/>
  <c r="H138" i="154" s="1"/>
  <c r="G137" i="154"/>
  <c r="H137" i="154" s="1"/>
  <c r="G136" i="154"/>
  <c r="H136" i="154" s="1"/>
  <c r="G135" i="154"/>
  <c r="H135" i="154" s="1"/>
  <c r="G134" i="154"/>
  <c r="H134" i="154" s="1"/>
  <c r="G133" i="154"/>
  <c r="H133" i="154" s="1"/>
  <c r="G132" i="154"/>
  <c r="H132" i="154" s="1"/>
  <c r="G131" i="154"/>
  <c r="H131" i="154" s="1"/>
  <c r="G130" i="154"/>
  <c r="H130" i="154" s="1"/>
  <c r="G129" i="154"/>
  <c r="H129" i="154" s="1"/>
  <c r="G128" i="154"/>
  <c r="H128" i="154" s="1"/>
  <c r="G127" i="154"/>
  <c r="H127" i="154" s="1"/>
  <c r="G126" i="154"/>
  <c r="H126" i="154" s="1"/>
  <c r="G125" i="154"/>
  <c r="H125" i="154" s="1"/>
  <c r="G124" i="154"/>
  <c r="H124" i="154" s="1"/>
  <c r="G123" i="154"/>
  <c r="H123" i="154" s="1"/>
  <c r="G122" i="154"/>
  <c r="H122" i="154" s="1"/>
  <c r="G121" i="154"/>
  <c r="H121" i="154" s="1"/>
  <c r="G120" i="154"/>
  <c r="H120" i="154" s="1"/>
  <c r="G119" i="154"/>
  <c r="H119" i="154" s="1"/>
  <c r="G118" i="154"/>
  <c r="H118" i="154" s="1"/>
  <c r="G117" i="154"/>
  <c r="H117" i="154" s="1"/>
  <c r="H116" i="154"/>
  <c r="G116" i="154"/>
  <c r="G115" i="154"/>
  <c r="H115" i="154" s="1"/>
  <c r="G114" i="154"/>
  <c r="H114" i="154" s="1"/>
  <c r="G113" i="154"/>
  <c r="H113" i="154" s="1"/>
  <c r="G112" i="154"/>
  <c r="H112" i="154" s="1"/>
  <c r="G111" i="154"/>
  <c r="H111" i="154" s="1"/>
  <c r="G110" i="154"/>
  <c r="H110" i="154" s="1"/>
  <c r="G109" i="154"/>
  <c r="H109" i="154" s="1"/>
  <c r="G108" i="154"/>
  <c r="H108" i="154" s="1"/>
  <c r="G107" i="154"/>
  <c r="H107" i="154" s="1"/>
  <c r="G106" i="154"/>
  <c r="H106" i="154" s="1"/>
  <c r="G105" i="154"/>
  <c r="H105" i="154" s="1"/>
  <c r="G104" i="154"/>
  <c r="H104" i="154" s="1"/>
  <c r="G103" i="154"/>
  <c r="H103" i="154" s="1"/>
  <c r="G102" i="154"/>
  <c r="H102" i="154" s="1"/>
  <c r="G101" i="154"/>
  <c r="H101" i="154" s="1"/>
  <c r="G100" i="154"/>
  <c r="H100" i="154" s="1"/>
  <c r="G99" i="154"/>
  <c r="H99" i="154" s="1"/>
  <c r="G98" i="154"/>
  <c r="H98" i="154" s="1"/>
  <c r="G97" i="154"/>
  <c r="H97" i="154" s="1"/>
  <c r="G96" i="154"/>
  <c r="H96" i="154" s="1"/>
  <c r="G95" i="154"/>
  <c r="H95" i="154" s="1"/>
  <c r="G94" i="154"/>
  <c r="H94" i="154" s="1"/>
  <c r="H93" i="154"/>
  <c r="G93" i="154"/>
  <c r="G92" i="154"/>
  <c r="H92" i="154" s="1"/>
  <c r="G91" i="154"/>
  <c r="H91" i="154" s="1"/>
  <c r="G90" i="154"/>
  <c r="H90" i="154" s="1"/>
  <c r="G89" i="154"/>
  <c r="H89" i="154" s="1"/>
  <c r="G88" i="154"/>
  <c r="H88" i="154" s="1"/>
  <c r="G87" i="154"/>
  <c r="H87" i="154" s="1"/>
  <c r="G86" i="154"/>
  <c r="H86" i="154" s="1"/>
  <c r="G85" i="154"/>
  <c r="H85" i="154" s="1"/>
  <c r="G84" i="154"/>
  <c r="H84" i="154" s="1"/>
  <c r="G83" i="154"/>
  <c r="H83" i="154" s="1"/>
  <c r="G82" i="154"/>
  <c r="H82" i="154" s="1"/>
  <c r="G81" i="154"/>
  <c r="H81" i="154" s="1"/>
  <c r="G80" i="154"/>
  <c r="H80" i="154" s="1"/>
  <c r="H79" i="154"/>
  <c r="G79" i="154"/>
  <c r="G78" i="154"/>
  <c r="H78" i="154" s="1"/>
  <c r="G77" i="154"/>
  <c r="H77" i="154" s="1"/>
  <c r="G76" i="154"/>
  <c r="H76" i="154" s="1"/>
  <c r="G75" i="154"/>
  <c r="H75" i="154" s="1"/>
  <c r="G74" i="154"/>
  <c r="H74" i="154" s="1"/>
  <c r="G73" i="154"/>
  <c r="H73" i="154" s="1"/>
  <c r="G72" i="154"/>
  <c r="H72" i="154" s="1"/>
  <c r="H71" i="154"/>
  <c r="G71" i="154"/>
  <c r="G70" i="154"/>
  <c r="H70" i="154" s="1"/>
  <c r="G69" i="154"/>
  <c r="H69" i="154" s="1"/>
  <c r="G68" i="154"/>
  <c r="H68" i="154" s="1"/>
  <c r="G67" i="154"/>
  <c r="H67" i="154" s="1"/>
  <c r="G66" i="154"/>
  <c r="H66" i="154" s="1"/>
  <c r="H65" i="154"/>
  <c r="G65" i="154"/>
  <c r="G64" i="154"/>
  <c r="H64" i="154" s="1"/>
  <c r="G63" i="154"/>
  <c r="H63" i="154" s="1"/>
  <c r="G62" i="154"/>
  <c r="H62" i="154" s="1"/>
  <c r="H61" i="154"/>
  <c r="G60" i="154"/>
  <c r="H60" i="154" s="1"/>
  <c r="G59" i="154"/>
  <c r="H59" i="154" s="1"/>
  <c r="G58" i="154"/>
  <c r="H58" i="154" s="1"/>
  <c r="G57" i="154"/>
  <c r="H57" i="154" s="1"/>
  <c r="H56" i="154"/>
  <c r="G56" i="154"/>
  <c r="G55" i="154"/>
  <c r="H55" i="154" s="1"/>
  <c r="G54" i="154"/>
  <c r="H54" i="154" s="1"/>
  <c r="G53" i="154"/>
  <c r="H53" i="154" s="1"/>
  <c r="G52" i="154"/>
  <c r="H52" i="154" s="1"/>
  <c r="G51" i="154"/>
  <c r="H51" i="154" s="1"/>
  <c r="G50" i="154"/>
  <c r="H50" i="154" s="1"/>
  <c r="G49" i="154"/>
  <c r="H49" i="154" s="1"/>
  <c r="G48" i="154"/>
  <c r="H48" i="154" s="1"/>
  <c r="G47" i="154"/>
  <c r="H47" i="154" s="1"/>
  <c r="G46" i="154"/>
  <c r="H46" i="154" s="1"/>
  <c r="G45" i="154"/>
  <c r="H45" i="154" s="1"/>
  <c r="G44" i="154"/>
  <c r="H44" i="154" s="1"/>
  <c r="G43" i="154"/>
  <c r="H43" i="154" s="1"/>
  <c r="G42" i="154"/>
  <c r="H42" i="154" s="1"/>
  <c r="G41" i="154"/>
  <c r="H41" i="154" s="1"/>
  <c r="G40" i="154"/>
  <c r="H40" i="154" s="1"/>
  <c r="G39" i="154"/>
  <c r="H39" i="154" s="1"/>
  <c r="G38" i="154"/>
  <c r="H38" i="154" s="1"/>
  <c r="G37" i="154"/>
  <c r="H37" i="154" s="1"/>
  <c r="G36" i="154"/>
  <c r="H36" i="154" s="1"/>
  <c r="G35" i="154"/>
  <c r="H35" i="154" s="1"/>
  <c r="G34" i="154"/>
  <c r="H34" i="154" s="1"/>
  <c r="G33" i="154"/>
  <c r="H33" i="154" s="1"/>
  <c r="G32" i="154"/>
  <c r="H32" i="154" s="1"/>
  <c r="G31" i="154"/>
  <c r="H31" i="154" s="1"/>
  <c r="G30" i="154"/>
  <c r="H30" i="154" s="1"/>
  <c r="G29" i="154"/>
  <c r="H29" i="154" s="1"/>
  <c r="G28" i="154"/>
  <c r="H28" i="154" s="1"/>
  <c r="G27" i="154"/>
  <c r="H27" i="154" s="1"/>
  <c r="G26" i="154"/>
  <c r="H26" i="154" s="1"/>
  <c r="G25" i="154"/>
  <c r="H25" i="154" s="1"/>
  <c r="G24" i="154"/>
  <c r="H24" i="154" s="1"/>
  <c r="G23" i="154"/>
  <c r="H23" i="154" s="1"/>
  <c r="G22" i="154"/>
  <c r="H22" i="154" s="1"/>
  <c r="G21" i="154"/>
  <c r="H21" i="154" s="1"/>
  <c r="G20" i="154"/>
  <c r="H20" i="154" s="1"/>
  <c r="G19" i="154"/>
  <c r="H19" i="154" s="1"/>
  <c r="G18" i="154"/>
  <c r="H18" i="154" s="1"/>
  <c r="G17" i="154"/>
  <c r="H17" i="154" s="1"/>
  <c r="G16" i="154"/>
  <c r="H16" i="154" s="1"/>
  <c r="G15" i="154"/>
  <c r="H15" i="154" s="1"/>
  <c r="G14" i="154"/>
  <c r="H14" i="154" s="1"/>
  <c r="G13" i="154"/>
  <c r="H13" i="154" s="1"/>
  <c r="G12" i="154"/>
  <c r="H12" i="154" s="1"/>
  <c r="G11" i="154"/>
  <c r="H11" i="154" s="1"/>
  <c r="G10" i="154"/>
  <c r="H10" i="154" s="1"/>
  <c r="H9" i="154"/>
  <c r="G9" i="154"/>
  <c r="G8" i="154"/>
  <c r="H8" i="154" s="1"/>
  <c r="G7" i="154"/>
  <c r="H7" i="154" s="1"/>
  <c r="G6" i="154"/>
  <c r="H6" i="154" s="1"/>
  <c r="G5" i="154"/>
  <c r="F45" i="153"/>
  <c r="E45" i="153"/>
  <c r="D45" i="153"/>
  <c r="G44" i="153"/>
  <c r="H44" i="153" s="1"/>
  <c r="G43" i="153"/>
  <c r="H43" i="153" s="1"/>
  <c r="G42" i="153"/>
  <c r="H42" i="153" s="1"/>
  <c r="G41" i="153"/>
  <c r="H41" i="153" s="1"/>
  <c r="G40" i="153"/>
  <c r="H40" i="153" s="1"/>
  <c r="G39" i="153"/>
  <c r="H39" i="153" s="1"/>
  <c r="G38" i="153"/>
  <c r="H38" i="153" s="1"/>
  <c r="G37" i="153"/>
  <c r="H37" i="153" s="1"/>
  <c r="G36" i="153"/>
  <c r="H36" i="153" s="1"/>
  <c r="G35" i="153"/>
  <c r="H35" i="153" s="1"/>
  <c r="G34" i="153"/>
  <c r="H34" i="153" s="1"/>
  <c r="G33" i="153"/>
  <c r="H33" i="153" s="1"/>
  <c r="G32" i="153"/>
  <c r="H32" i="153" s="1"/>
  <c r="G31" i="153"/>
  <c r="H31" i="153" s="1"/>
  <c r="G30" i="153"/>
  <c r="H30" i="153" s="1"/>
  <c r="G29" i="153"/>
  <c r="H29" i="153" s="1"/>
  <c r="G28" i="153"/>
  <c r="H28" i="153" s="1"/>
  <c r="G27" i="153"/>
  <c r="H27" i="153" s="1"/>
  <c r="G26" i="153"/>
  <c r="H26" i="153" s="1"/>
  <c r="G25" i="153"/>
  <c r="H25" i="153" s="1"/>
  <c r="G24" i="153"/>
  <c r="H24" i="153" s="1"/>
  <c r="G23" i="153"/>
  <c r="H23" i="153" s="1"/>
  <c r="G22" i="153"/>
  <c r="H22" i="153" s="1"/>
  <c r="G21" i="153"/>
  <c r="H21" i="153" s="1"/>
  <c r="G20" i="153"/>
  <c r="H20" i="153" s="1"/>
  <c r="G19" i="153"/>
  <c r="H19" i="153" s="1"/>
  <c r="G18" i="153"/>
  <c r="H18" i="153" s="1"/>
  <c r="G17" i="153"/>
  <c r="H17" i="153" s="1"/>
  <c r="G16" i="153"/>
  <c r="H16" i="153" s="1"/>
  <c r="G15" i="153"/>
  <c r="H15" i="153" s="1"/>
  <c r="G14" i="153"/>
  <c r="H14" i="153" s="1"/>
  <c r="G13" i="153"/>
  <c r="H13" i="153" s="1"/>
  <c r="G12" i="153"/>
  <c r="H12" i="153" s="1"/>
  <c r="G10" i="153"/>
  <c r="H10" i="153" s="1"/>
  <c r="G9" i="153"/>
  <c r="H9" i="153" s="1"/>
  <c r="G8" i="153"/>
  <c r="H8" i="153" s="1"/>
  <c r="G7" i="153"/>
  <c r="H7" i="153" s="1"/>
  <c r="G6" i="153"/>
  <c r="H6" i="153" s="1"/>
  <c r="G5" i="153"/>
  <c r="F402" i="152"/>
  <c r="E402" i="152"/>
  <c r="D402" i="152"/>
  <c r="G401" i="152"/>
  <c r="H401" i="152" s="1"/>
  <c r="G400" i="152"/>
  <c r="H400" i="152" s="1"/>
  <c r="G399" i="152"/>
  <c r="H399" i="152" s="1"/>
  <c r="G398" i="152"/>
  <c r="H398" i="152" s="1"/>
  <c r="G397" i="152"/>
  <c r="H397" i="152" s="1"/>
  <c r="G396" i="152"/>
  <c r="H396" i="152" s="1"/>
  <c r="G395" i="152"/>
  <c r="H395" i="152" s="1"/>
  <c r="G394" i="152"/>
  <c r="H394" i="152" s="1"/>
  <c r="G393" i="152"/>
  <c r="H393" i="152" s="1"/>
  <c r="G392" i="152"/>
  <c r="H392" i="152" s="1"/>
  <c r="G391" i="152"/>
  <c r="H391" i="152" s="1"/>
  <c r="G390" i="152"/>
  <c r="H390" i="152" s="1"/>
  <c r="G389" i="152"/>
  <c r="H389" i="152" s="1"/>
  <c r="G388" i="152"/>
  <c r="H388" i="152" s="1"/>
  <c r="G387" i="152"/>
  <c r="H387" i="152" s="1"/>
  <c r="G386" i="152"/>
  <c r="H386" i="152" s="1"/>
  <c r="G385" i="152"/>
  <c r="H385" i="152" s="1"/>
  <c r="G384" i="152"/>
  <c r="H384" i="152" s="1"/>
  <c r="G383" i="152"/>
  <c r="H383" i="152" s="1"/>
  <c r="G382" i="152"/>
  <c r="H382" i="152" s="1"/>
  <c r="G381" i="152"/>
  <c r="H381" i="152" s="1"/>
  <c r="G380" i="152"/>
  <c r="H380" i="152" s="1"/>
  <c r="G379" i="152"/>
  <c r="H379" i="152" s="1"/>
  <c r="G378" i="152"/>
  <c r="H378" i="152" s="1"/>
  <c r="G377" i="152"/>
  <c r="H377" i="152" s="1"/>
  <c r="G376" i="152"/>
  <c r="H376" i="152" s="1"/>
  <c r="G375" i="152"/>
  <c r="H375" i="152" s="1"/>
  <c r="G374" i="152"/>
  <c r="H374" i="152" s="1"/>
  <c r="G373" i="152"/>
  <c r="H373" i="152" s="1"/>
  <c r="G372" i="152"/>
  <c r="H372" i="152" s="1"/>
  <c r="G371" i="152"/>
  <c r="H371" i="152" s="1"/>
  <c r="G370" i="152"/>
  <c r="H370" i="152" s="1"/>
  <c r="G369" i="152"/>
  <c r="H369" i="152" s="1"/>
  <c r="G368" i="152"/>
  <c r="H368" i="152" s="1"/>
  <c r="G367" i="152"/>
  <c r="H367" i="152" s="1"/>
  <c r="G366" i="152"/>
  <c r="H366" i="152" s="1"/>
  <c r="G365" i="152"/>
  <c r="H365" i="152" s="1"/>
  <c r="G364" i="152"/>
  <c r="H364" i="152" s="1"/>
  <c r="G363" i="152"/>
  <c r="H363" i="152" s="1"/>
  <c r="G362" i="152"/>
  <c r="H362" i="152" s="1"/>
  <c r="G361" i="152"/>
  <c r="H361" i="152" s="1"/>
  <c r="G360" i="152"/>
  <c r="H360" i="152" s="1"/>
  <c r="G359" i="152"/>
  <c r="H359" i="152" s="1"/>
  <c r="G358" i="152"/>
  <c r="H358" i="152" s="1"/>
  <c r="G357" i="152"/>
  <c r="H357" i="152" s="1"/>
  <c r="G356" i="152"/>
  <c r="H356" i="152" s="1"/>
  <c r="G355" i="152"/>
  <c r="H355" i="152" s="1"/>
  <c r="G354" i="152"/>
  <c r="H354" i="152" s="1"/>
  <c r="G353" i="152"/>
  <c r="H353" i="152" s="1"/>
  <c r="G352" i="152"/>
  <c r="H352" i="152" s="1"/>
  <c r="G351" i="152"/>
  <c r="H351" i="152" s="1"/>
  <c r="G350" i="152"/>
  <c r="H350" i="152" s="1"/>
  <c r="G349" i="152"/>
  <c r="H349" i="152" s="1"/>
  <c r="G348" i="152"/>
  <c r="H348" i="152" s="1"/>
  <c r="G347" i="152"/>
  <c r="H347" i="152" s="1"/>
  <c r="G346" i="152"/>
  <c r="H346" i="152" s="1"/>
  <c r="G345" i="152"/>
  <c r="H345" i="152" s="1"/>
  <c r="G344" i="152"/>
  <c r="H344" i="152" s="1"/>
  <c r="G343" i="152"/>
  <c r="H343" i="152" s="1"/>
  <c r="G342" i="152"/>
  <c r="H342" i="152" s="1"/>
  <c r="G341" i="152"/>
  <c r="H341" i="152" s="1"/>
  <c r="G340" i="152"/>
  <c r="H340" i="152" s="1"/>
  <c r="G339" i="152"/>
  <c r="H339" i="152" s="1"/>
  <c r="G338" i="152"/>
  <c r="H338" i="152" s="1"/>
  <c r="G337" i="152"/>
  <c r="H337" i="152" s="1"/>
  <c r="G336" i="152"/>
  <c r="H336" i="152" s="1"/>
  <c r="G335" i="152"/>
  <c r="H335" i="152" s="1"/>
  <c r="G334" i="152"/>
  <c r="H334" i="152" s="1"/>
  <c r="G333" i="152"/>
  <c r="H333" i="152" s="1"/>
  <c r="G332" i="152"/>
  <c r="H332" i="152" s="1"/>
  <c r="G331" i="152"/>
  <c r="H331" i="152" s="1"/>
  <c r="G330" i="152"/>
  <c r="H330" i="152" s="1"/>
  <c r="G329" i="152"/>
  <c r="H329" i="152" s="1"/>
  <c r="G328" i="152"/>
  <c r="H328" i="152" s="1"/>
  <c r="G327" i="152"/>
  <c r="H327" i="152" s="1"/>
  <c r="G326" i="152"/>
  <c r="H326" i="152" s="1"/>
  <c r="G325" i="152"/>
  <c r="H325" i="152" s="1"/>
  <c r="G324" i="152"/>
  <c r="H324" i="152" s="1"/>
  <c r="G323" i="152"/>
  <c r="H323" i="152" s="1"/>
  <c r="G322" i="152"/>
  <c r="H322" i="152" s="1"/>
  <c r="G321" i="152"/>
  <c r="H321" i="152" s="1"/>
  <c r="G320" i="152"/>
  <c r="H320" i="152" s="1"/>
  <c r="G319" i="152"/>
  <c r="H319" i="152" s="1"/>
  <c r="G318" i="152"/>
  <c r="H318" i="152" s="1"/>
  <c r="G317" i="152"/>
  <c r="H317" i="152" s="1"/>
  <c r="G316" i="152"/>
  <c r="H316" i="152" s="1"/>
  <c r="H315" i="152"/>
  <c r="G314" i="152"/>
  <c r="H314" i="152" s="1"/>
  <c r="G313" i="152"/>
  <c r="H313" i="152" s="1"/>
  <c r="G312" i="152"/>
  <c r="H312" i="152" s="1"/>
  <c r="G311" i="152"/>
  <c r="H311" i="152" s="1"/>
  <c r="G310" i="152"/>
  <c r="H310" i="152" s="1"/>
  <c r="G309" i="152"/>
  <c r="H309" i="152" s="1"/>
  <c r="G308" i="152"/>
  <c r="H308" i="152" s="1"/>
  <c r="G307" i="152"/>
  <c r="H307" i="152" s="1"/>
  <c r="G306" i="152"/>
  <c r="H306" i="152" s="1"/>
  <c r="H305" i="152"/>
  <c r="G305" i="152"/>
  <c r="G304" i="152"/>
  <c r="H304" i="152" s="1"/>
  <c r="G303" i="152"/>
  <c r="H303" i="152" s="1"/>
  <c r="G302" i="152"/>
  <c r="H302" i="152" s="1"/>
  <c r="G301" i="152"/>
  <c r="H301" i="152" s="1"/>
  <c r="G300" i="152"/>
  <c r="H300" i="152" s="1"/>
  <c r="G299" i="152"/>
  <c r="H299" i="152" s="1"/>
  <c r="G298" i="152"/>
  <c r="H298" i="152" s="1"/>
  <c r="G297" i="152"/>
  <c r="H297" i="152" s="1"/>
  <c r="G296" i="152"/>
  <c r="H296" i="152" s="1"/>
  <c r="G295" i="152"/>
  <c r="H295" i="152" s="1"/>
  <c r="G294" i="152"/>
  <c r="H294" i="152" s="1"/>
  <c r="G293" i="152"/>
  <c r="H293" i="152" s="1"/>
  <c r="G292" i="152"/>
  <c r="H292" i="152" s="1"/>
  <c r="G291" i="152"/>
  <c r="H291" i="152" s="1"/>
  <c r="G290" i="152"/>
  <c r="H290" i="152" s="1"/>
  <c r="G289" i="152"/>
  <c r="H289" i="152" s="1"/>
  <c r="G288" i="152"/>
  <c r="H288" i="152" s="1"/>
  <c r="G287" i="152"/>
  <c r="H287" i="152" s="1"/>
  <c r="G286" i="152"/>
  <c r="H286" i="152" s="1"/>
  <c r="G285" i="152"/>
  <c r="H285" i="152" s="1"/>
  <c r="G284" i="152"/>
  <c r="H284" i="152" s="1"/>
  <c r="G283" i="152"/>
  <c r="H283" i="152" s="1"/>
  <c r="G282" i="152"/>
  <c r="H282" i="152" s="1"/>
  <c r="G281" i="152"/>
  <c r="H281" i="152" s="1"/>
  <c r="G280" i="152"/>
  <c r="H280" i="152" s="1"/>
  <c r="G279" i="152"/>
  <c r="H279" i="152" s="1"/>
  <c r="H278" i="152"/>
  <c r="G278" i="152"/>
  <c r="G277" i="152"/>
  <c r="H277" i="152" s="1"/>
  <c r="G276" i="152"/>
  <c r="H276" i="152" s="1"/>
  <c r="G275" i="152"/>
  <c r="H275" i="152" s="1"/>
  <c r="G274" i="152"/>
  <c r="H274" i="152" s="1"/>
  <c r="G273" i="152"/>
  <c r="H273" i="152" s="1"/>
  <c r="G272" i="152"/>
  <c r="H272" i="152" s="1"/>
  <c r="G271" i="152"/>
  <c r="H271" i="152" s="1"/>
  <c r="G270" i="152"/>
  <c r="H270" i="152" s="1"/>
  <c r="G269" i="152"/>
  <c r="H269" i="152" s="1"/>
  <c r="G268" i="152"/>
  <c r="H268" i="152" s="1"/>
  <c r="G267" i="152"/>
  <c r="H267" i="152" s="1"/>
  <c r="G266" i="152"/>
  <c r="H266" i="152" s="1"/>
  <c r="G265" i="152"/>
  <c r="H265" i="152" s="1"/>
  <c r="G264" i="152"/>
  <c r="H264" i="152" s="1"/>
  <c r="G263" i="152"/>
  <c r="H263" i="152" s="1"/>
  <c r="G262" i="152"/>
  <c r="H262" i="152" s="1"/>
  <c r="G261" i="152"/>
  <c r="H261" i="152" s="1"/>
  <c r="G260" i="152"/>
  <c r="H260" i="152" s="1"/>
  <c r="G259" i="152"/>
  <c r="H259" i="152" s="1"/>
  <c r="G258" i="152"/>
  <c r="H258" i="152" s="1"/>
  <c r="G257" i="152"/>
  <c r="H257" i="152" s="1"/>
  <c r="G256" i="152"/>
  <c r="H256" i="152" s="1"/>
  <c r="G255" i="152"/>
  <c r="H255" i="152" s="1"/>
  <c r="G254" i="152"/>
  <c r="H254" i="152" s="1"/>
  <c r="G253" i="152"/>
  <c r="H253" i="152" s="1"/>
  <c r="G252" i="152"/>
  <c r="H252" i="152" s="1"/>
  <c r="G251" i="152"/>
  <c r="H251" i="152" s="1"/>
  <c r="G250" i="152"/>
  <c r="H250" i="152" s="1"/>
  <c r="G249" i="152"/>
  <c r="H249" i="152" s="1"/>
  <c r="G248" i="152"/>
  <c r="H248" i="152" s="1"/>
  <c r="G247" i="152"/>
  <c r="H247" i="152" s="1"/>
  <c r="G246" i="152"/>
  <c r="H246" i="152" s="1"/>
  <c r="G245" i="152"/>
  <c r="H245" i="152" s="1"/>
  <c r="G244" i="152"/>
  <c r="H244" i="152" s="1"/>
  <c r="G243" i="152"/>
  <c r="H243" i="152" s="1"/>
  <c r="G242" i="152"/>
  <c r="H242" i="152" s="1"/>
  <c r="G241" i="152"/>
  <c r="H241" i="152" s="1"/>
  <c r="G240" i="152"/>
  <c r="H240" i="152" s="1"/>
  <c r="G239" i="152"/>
  <c r="H239" i="152" s="1"/>
  <c r="G238" i="152"/>
  <c r="H238" i="152" s="1"/>
  <c r="G237" i="152"/>
  <c r="H237" i="152" s="1"/>
  <c r="G236" i="152"/>
  <c r="H236" i="152" s="1"/>
  <c r="G235" i="152"/>
  <c r="H235" i="152" s="1"/>
  <c r="G234" i="152"/>
  <c r="H234" i="152" s="1"/>
  <c r="G233" i="152"/>
  <c r="H233" i="152" s="1"/>
  <c r="G232" i="152"/>
  <c r="H232" i="152" s="1"/>
  <c r="G231" i="152"/>
  <c r="H231" i="152" s="1"/>
  <c r="G230" i="152"/>
  <c r="H230" i="152" s="1"/>
  <c r="G229" i="152"/>
  <c r="H229" i="152" s="1"/>
  <c r="G228" i="152"/>
  <c r="H228" i="152" s="1"/>
  <c r="G227" i="152"/>
  <c r="H227" i="152" s="1"/>
  <c r="G226" i="152"/>
  <c r="H226" i="152" s="1"/>
  <c r="G225" i="152"/>
  <c r="H225" i="152" s="1"/>
  <c r="G224" i="152"/>
  <c r="H224" i="152" s="1"/>
  <c r="G223" i="152"/>
  <c r="H223" i="152" s="1"/>
  <c r="G222" i="152"/>
  <c r="H222" i="152" s="1"/>
  <c r="G221" i="152"/>
  <c r="H221" i="152" s="1"/>
  <c r="G220" i="152"/>
  <c r="H220" i="152" s="1"/>
  <c r="G219" i="152"/>
  <c r="H219" i="152" s="1"/>
  <c r="G218" i="152"/>
  <c r="H218" i="152" s="1"/>
  <c r="G217" i="152"/>
  <c r="H217" i="152" s="1"/>
  <c r="G216" i="152"/>
  <c r="H216" i="152" s="1"/>
  <c r="G215" i="152"/>
  <c r="H215" i="152" s="1"/>
  <c r="G214" i="152"/>
  <c r="H214" i="152" s="1"/>
  <c r="G213" i="152"/>
  <c r="H213" i="152" s="1"/>
  <c r="G212" i="152"/>
  <c r="H212" i="152" s="1"/>
  <c r="G211" i="152"/>
  <c r="H211" i="152" s="1"/>
  <c r="G210" i="152"/>
  <c r="H210" i="152" s="1"/>
  <c r="G209" i="152"/>
  <c r="H209" i="152" s="1"/>
  <c r="G208" i="152"/>
  <c r="H208" i="152" s="1"/>
  <c r="G207" i="152"/>
  <c r="H207" i="152" s="1"/>
  <c r="G206" i="152"/>
  <c r="H206" i="152" s="1"/>
  <c r="G205" i="152"/>
  <c r="H205" i="152" s="1"/>
  <c r="G204" i="152"/>
  <c r="H204" i="152" s="1"/>
  <c r="G203" i="152"/>
  <c r="H203" i="152" s="1"/>
  <c r="G202" i="152"/>
  <c r="H202" i="152" s="1"/>
  <c r="G201" i="152"/>
  <c r="H201" i="152" s="1"/>
  <c r="G200" i="152"/>
  <c r="H200" i="152" s="1"/>
  <c r="G199" i="152"/>
  <c r="H199" i="152" s="1"/>
  <c r="G198" i="152"/>
  <c r="H198" i="152" s="1"/>
  <c r="G197" i="152"/>
  <c r="H197" i="152" s="1"/>
  <c r="G196" i="152"/>
  <c r="H196" i="152" s="1"/>
  <c r="G195" i="152"/>
  <c r="H195" i="152" s="1"/>
  <c r="G194" i="152"/>
  <c r="H194" i="152" s="1"/>
  <c r="G193" i="152"/>
  <c r="H193" i="152" s="1"/>
  <c r="G192" i="152"/>
  <c r="H192" i="152" s="1"/>
  <c r="G191" i="152"/>
  <c r="H191" i="152" s="1"/>
  <c r="G190" i="152"/>
  <c r="H190" i="152" s="1"/>
  <c r="G189" i="152"/>
  <c r="H189" i="152" s="1"/>
  <c r="G188" i="152"/>
  <c r="H188" i="152" s="1"/>
  <c r="G187" i="152"/>
  <c r="H187" i="152" s="1"/>
  <c r="G186" i="152"/>
  <c r="H186" i="152" s="1"/>
  <c r="G185" i="152"/>
  <c r="H185" i="152" s="1"/>
  <c r="G184" i="152"/>
  <c r="H184" i="152" s="1"/>
  <c r="G183" i="152"/>
  <c r="H183" i="152" s="1"/>
  <c r="G182" i="152"/>
  <c r="H182" i="152" s="1"/>
  <c r="G181" i="152"/>
  <c r="H181" i="152" s="1"/>
  <c r="G180" i="152"/>
  <c r="H180" i="152" s="1"/>
  <c r="G179" i="152"/>
  <c r="H179" i="152" s="1"/>
  <c r="G178" i="152"/>
  <c r="H178" i="152" s="1"/>
  <c r="G177" i="152"/>
  <c r="H177" i="152" s="1"/>
  <c r="G176" i="152"/>
  <c r="H176" i="152" s="1"/>
  <c r="G175" i="152"/>
  <c r="H175" i="152" s="1"/>
  <c r="G174" i="152"/>
  <c r="H174" i="152" s="1"/>
  <c r="G173" i="152"/>
  <c r="H173" i="152" s="1"/>
  <c r="G172" i="152"/>
  <c r="H172" i="152" s="1"/>
  <c r="G171" i="152"/>
  <c r="H171" i="152" s="1"/>
  <c r="G170" i="152"/>
  <c r="H170" i="152" s="1"/>
  <c r="G169" i="152"/>
  <c r="H169" i="152" s="1"/>
  <c r="G168" i="152"/>
  <c r="H168" i="152" s="1"/>
  <c r="G167" i="152"/>
  <c r="H167" i="152" s="1"/>
  <c r="G166" i="152"/>
  <c r="H166" i="152" s="1"/>
  <c r="G165" i="152"/>
  <c r="H165" i="152" s="1"/>
  <c r="G164" i="152"/>
  <c r="H164" i="152" s="1"/>
  <c r="G163" i="152"/>
  <c r="H163" i="152" s="1"/>
  <c r="G162" i="152"/>
  <c r="H162" i="152" s="1"/>
  <c r="G161" i="152"/>
  <c r="H161" i="152" s="1"/>
  <c r="G160" i="152"/>
  <c r="H160" i="152" s="1"/>
  <c r="G159" i="152"/>
  <c r="H159" i="152" s="1"/>
  <c r="G158" i="152"/>
  <c r="H158" i="152" s="1"/>
  <c r="G157" i="152"/>
  <c r="H157" i="152" s="1"/>
  <c r="G156" i="152"/>
  <c r="H156" i="152" s="1"/>
  <c r="G155" i="152"/>
  <c r="H155" i="152" s="1"/>
  <c r="G154" i="152"/>
  <c r="H154" i="152" s="1"/>
  <c r="G153" i="152"/>
  <c r="H153" i="152" s="1"/>
  <c r="G152" i="152"/>
  <c r="H152" i="152" s="1"/>
  <c r="G151" i="152"/>
  <c r="H151" i="152" s="1"/>
  <c r="G150" i="152"/>
  <c r="H150" i="152" s="1"/>
  <c r="G149" i="152"/>
  <c r="H149" i="152" s="1"/>
  <c r="G148" i="152"/>
  <c r="H148" i="152" s="1"/>
  <c r="G147" i="152"/>
  <c r="H147" i="152" s="1"/>
  <c r="G146" i="152"/>
  <c r="H146" i="152" s="1"/>
  <c r="G145" i="152"/>
  <c r="H145" i="152" s="1"/>
  <c r="G144" i="152"/>
  <c r="H144" i="152" s="1"/>
  <c r="G143" i="152"/>
  <c r="H143" i="152" s="1"/>
  <c r="G142" i="152"/>
  <c r="H142" i="152" s="1"/>
  <c r="G141" i="152"/>
  <c r="H141" i="152" s="1"/>
  <c r="G140" i="152"/>
  <c r="H140" i="152" s="1"/>
  <c r="G139" i="152"/>
  <c r="H139" i="152" s="1"/>
  <c r="G138" i="152"/>
  <c r="H138" i="152" s="1"/>
  <c r="G137" i="152"/>
  <c r="H137" i="152" s="1"/>
  <c r="G136" i="152"/>
  <c r="H136" i="152" s="1"/>
  <c r="G135" i="152"/>
  <c r="H135" i="152" s="1"/>
  <c r="G134" i="152"/>
  <c r="H134" i="152" s="1"/>
  <c r="G133" i="152"/>
  <c r="H133" i="152" s="1"/>
  <c r="G132" i="152"/>
  <c r="H132" i="152" s="1"/>
  <c r="G131" i="152"/>
  <c r="H131" i="152" s="1"/>
  <c r="G130" i="152"/>
  <c r="H130" i="152" s="1"/>
  <c r="G129" i="152"/>
  <c r="H129" i="152" s="1"/>
  <c r="G128" i="152"/>
  <c r="H128" i="152" s="1"/>
  <c r="G127" i="152"/>
  <c r="H127" i="152" s="1"/>
  <c r="G126" i="152"/>
  <c r="H126" i="152" s="1"/>
  <c r="G125" i="152"/>
  <c r="H125" i="152" s="1"/>
  <c r="G124" i="152"/>
  <c r="H124" i="152" s="1"/>
  <c r="G123" i="152"/>
  <c r="H123" i="152" s="1"/>
  <c r="G122" i="152"/>
  <c r="H122" i="152" s="1"/>
  <c r="G121" i="152"/>
  <c r="H121" i="152" s="1"/>
  <c r="G120" i="152"/>
  <c r="H120" i="152" s="1"/>
  <c r="G119" i="152"/>
  <c r="H119" i="152" s="1"/>
  <c r="G118" i="152"/>
  <c r="H118" i="152" s="1"/>
  <c r="G117" i="152"/>
  <c r="H117" i="152" s="1"/>
  <c r="G116" i="152"/>
  <c r="H116" i="152" s="1"/>
  <c r="G115" i="152"/>
  <c r="H115" i="152" s="1"/>
  <c r="G114" i="152"/>
  <c r="H114" i="152" s="1"/>
  <c r="G113" i="152"/>
  <c r="H113" i="152" s="1"/>
  <c r="G112" i="152"/>
  <c r="H112" i="152" s="1"/>
  <c r="G111" i="152"/>
  <c r="H111" i="152" s="1"/>
  <c r="G110" i="152"/>
  <c r="H110" i="152" s="1"/>
  <c r="G109" i="152"/>
  <c r="H109" i="152" s="1"/>
  <c r="G108" i="152"/>
  <c r="H108" i="152" s="1"/>
  <c r="G107" i="152"/>
  <c r="H107" i="152" s="1"/>
  <c r="G106" i="152"/>
  <c r="H106" i="152" s="1"/>
  <c r="G105" i="152"/>
  <c r="H105" i="152" s="1"/>
  <c r="G104" i="152"/>
  <c r="H104" i="152" s="1"/>
  <c r="G103" i="152"/>
  <c r="H103" i="152" s="1"/>
  <c r="G102" i="152"/>
  <c r="H102" i="152" s="1"/>
  <c r="G101" i="152"/>
  <c r="H101" i="152" s="1"/>
  <c r="G100" i="152"/>
  <c r="H100" i="152" s="1"/>
  <c r="G99" i="152"/>
  <c r="H99" i="152" s="1"/>
  <c r="G98" i="152"/>
  <c r="H98" i="152" s="1"/>
  <c r="G97" i="152"/>
  <c r="H97" i="152" s="1"/>
  <c r="G96" i="152"/>
  <c r="H96" i="152" s="1"/>
  <c r="G95" i="152"/>
  <c r="H95" i="152" s="1"/>
  <c r="G94" i="152"/>
  <c r="H94" i="152" s="1"/>
  <c r="G93" i="152"/>
  <c r="H93" i="152" s="1"/>
  <c r="G92" i="152"/>
  <c r="H92" i="152" s="1"/>
  <c r="G91" i="152"/>
  <c r="H91" i="152" s="1"/>
  <c r="G90" i="152"/>
  <c r="H90" i="152" s="1"/>
  <c r="G89" i="152"/>
  <c r="H89" i="152" s="1"/>
  <c r="G88" i="152"/>
  <c r="H88" i="152" s="1"/>
  <c r="G87" i="152"/>
  <c r="H87" i="152" s="1"/>
  <c r="G86" i="152"/>
  <c r="H86" i="152" s="1"/>
  <c r="G85" i="152"/>
  <c r="H85" i="152" s="1"/>
  <c r="G84" i="152"/>
  <c r="H84" i="152" s="1"/>
  <c r="G83" i="152"/>
  <c r="H83" i="152" s="1"/>
  <c r="G82" i="152"/>
  <c r="H82" i="152" s="1"/>
  <c r="G81" i="152"/>
  <c r="H81" i="152" s="1"/>
  <c r="G80" i="152"/>
  <c r="H80" i="152" s="1"/>
  <c r="G79" i="152"/>
  <c r="H79" i="152" s="1"/>
  <c r="G78" i="152"/>
  <c r="H78" i="152" s="1"/>
  <c r="G77" i="152"/>
  <c r="H77" i="152" s="1"/>
  <c r="G76" i="152"/>
  <c r="H76" i="152" s="1"/>
  <c r="G75" i="152"/>
  <c r="H75" i="152" s="1"/>
  <c r="G74" i="152"/>
  <c r="H74" i="152" s="1"/>
  <c r="G73" i="152"/>
  <c r="H73" i="152" s="1"/>
  <c r="G72" i="152"/>
  <c r="H72" i="152" s="1"/>
  <c r="G71" i="152"/>
  <c r="H71" i="152" s="1"/>
  <c r="G70" i="152"/>
  <c r="H70" i="152" s="1"/>
  <c r="G69" i="152"/>
  <c r="H69" i="152" s="1"/>
  <c r="G68" i="152"/>
  <c r="H68" i="152" s="1"/>
  <c r="G67" i="152"/>
  <c r="H67" i="152" s="1"/>
  <c r="G66" i="152"/>
  <c r="H66" i="152" s="1"/>
  <c r="G65" i="152"/>
  <c r="H65" i="152" s="1"/>
  <c r="G64" i="152"/>
  <c r="H64" i="152" s="1"/>
  <c r="G63" i="152"/>
  <c r="H63" i="152" s="1"/>
  <c r="G62" i="152"/>
  <c r="H62" i="152" s="1"/>
  <c r="H61" i="152"/>
  <c r="G60" i="152"/>
  <c r="H60" i="152" s="1"/>
  <c r="G59" i="152"/>
  <c r="H59" i="152" s="1"/>
  <c r="G58" i="152"/>
  <c r="H58" i="152" s="1"/>
  <c r="G57" i="152"/>
  <c r="H57" i="152" s="1"/>
  <c r="G56" i="152"/>
  <c r="H56" i="152" s="1"/>
  <c r="G55" i="152"/>
  <c r="H55" i="152" s="1"/>
  <c r="G54" i="152"/>
  <c r="H54" i="152" s="1"/>
  <c r="G53" i="152"/>
  <c r="H53" i="152" s="1"/>
  <c r="G52" i="152"/>
  <c r="H52" i="152" s="1"/>
  <c r="G51" i="152"/>
  <c r="H51" i="152" s="1"/>
  <c r="G50" i="152"/>
  <c r="H50" i="152" s="1"/>
  <c r="G49" i="152"/>
  <c r="H49" i="152" s="1"/>
  <c r="G48" i="152"/>
  <c r="H48" i="152" s="1"/>
  <c r="G47" i="152"/>
  <c r="H47" i="152" s="1"/>
  <c r="G46" i="152"/>
  <c r="H46" i="152" s="1"/>
  <c r="G45" i="152"/>
  <c r="H45" i="152" s="1"/>
  <c r="G44" i="152"/>
  <c r="H44" i="152" s="1"/>
  <c r="G43" i="152"/>
  <c r="H43" i="152" s="1"/>
  <c r="G42" i="152"/>
  <c r="H42" i="152" s="1"/>
  <c r="G41" i="152"/>
  <c r="H41" i="152" s="1"/>
  <c r="G40" i="152"/>
  <c r="H40" i="152" s="1"/>
  <c r="G39" i="152"/>
  <c r="H39" i="152" s="1"/>
  <c r="G38" i="152"/>
  <c r="H38" i="152" s="1"/>
  <c r="G37" i="152"/>
  <c r="H37" i="152" s="1"/>
  <c r="G36" i="152"/>
  <c r="H36" i="152" s="1"/>
  <c r="G35" i="152"/>
  <c r="H35" i="152" s="1"/>
  <c r="G34" i="152"/>
  <c r="H34" i="152" s="1"/>
  <c r="G33" i="152"/>
  <c r="H33" i="152" s="1"/>
  <c r="G32" i="152"/>
  <c r="H32" i="152" s="1"/>
  <c r="G31" i="152"/>
  <c r="H31" i="152" s="1"/>
  <c r="G30" i="152"/>
  <c r="H30" i="152" s="1"/>
  <c r="G29" i="152"/>
  <c r="H29" i="152" s="1"/>
  <c r="G28" i="152"/>
  <c r="H28" i="152" s="1"/>
  <c r="G27" i="152"/>
  <c r="H27" i="152" s="1"/>
  <c r="G26" i="152"/>
  <c r="H26" i="152" s="1"/>
  <c r="G25" i="152"/>
  <c r="H25" i="152" s="1"/>
  <c r="G24" i="152"/>
  <c r="H24" i="152" s="1"/>
  <c r="G23" i="152"/>
  <c r="H23" i="152" s="1"/>
  <c r="G22" i="152"/>
  <c r="H22" i="152" s="1"/>
  <c r="G21" i="152"/>
  <c r="H21" i="152" s="1"/>
  <c r="G20" i="152"/>
  <c r="H20" i="152" s="1"/>
  <c r="G19" i="152"/>
  <c r="H19" i="152" s="1"/>
  <c r="G18" i="152"/>
  <c r="H18" i="152" s="1"/>
  <c r="G17" i="152"/>
  <c r="H17" i="152" s="1"/>
  <c r="G16" i="152"/>
  <c r="H16" i="152" s="1"/>
  <c r="G15" i="152"/>
  <c r="H15" i="152" s="1"/>
  <c r="G14" i="152"/>
  <c r="H14" i="152" s="1"/>
  <c r="G13" i="152"/>
  <c r="H13" i="152" s="1"/>
  <c r="G12" i="152"/>
  <c r="H12" i="152" s="1"/>
  <c r="G11" i="152"/>
  <c r="H11" i="152" s="1"/>
  <c r="G10" i="152"/>
  <c r="H10" i="152" s="1"/>
  <c r="G9" i="152"/>
  <c r="H9" i="152" s="1"/>
  <c r="G8" i="152"/>
  <c r="H8" i="152" s="1"/>
  <c r="G7" i="152"/>
  <c r="H7" i="152" s="1"/>
  <c r="G6" i="152"/>
  <c r="H6" i="152" s="1"/>
  <c r="G5" i="152"/>
  <c r="H5" i="151"/>
  <c r="G62" i="155" l="1"/>
  <c r="H62" i="155"/>
  <c r="G402" i="160"/>
  <c r="H5" i="160"/>
  <c r="H402" i="160" s="1"/>
  <c r="G47" i="159"/>
  <c r="H5" i="159"/>
  <c r="H47" i="159" s="1"/>
  <c r="G402" i="154"/>
  <c r="H5" i="154"/>
  <c r="H402" i="154" s="1"/>
  <c r="G45" i="153"/>
  <c r="H5" i="153"/>
  <c r="H45" i="153" s="1"/>
  <c r="G402" i="152"/>
  <c r="H5" i="152"/>
  <c r="H402" i="152" s="1"/>
  <c r="F48" i="151"/>
  <c r="E48" i="151"/>
  <c r="D48" i="151"/>
  <c r="G47" i="151"/>
  <c r="H47" i="151" s="1"/>
  <c r="G46" i="151"/>
  <c r="H46" i="151" s="1"/>
  <c r="G45" i="151"/>
  <c r="H45" i="151" s="1"/>
  <c r="G44" i="151"/>
  <c r="H44" i="151" s="1"/>
  <c r="G43" i="151"/>
  <c r="H43" i="151" s="1"/>
  <c r="G42" i="151"/>
  <c r="H42" i="151" s="1"/>
  <c r="G41" i="151"/>
  <c r="H41" i="151" s="1"/>
  <c r="G40" i="151"/>
  <c r="H40" i="151" s="1"/>
  <c r="G39" i="151"/>
  <c r="H39" i="151" s="1"/>
  <c r="G38" i="151"/>
  <c r="H38" i="151" s="1"/>
  <c r="G37" i="151"/>
  <c r="H37" i="151" s="1"/>
  <c r="G36" i="151"/>
  <c r="H36" i="151" s="1"/>
  <c r="G35" i="151"/>
  <c r="H35" i="151" s="1"/>
  <c r="G34" i="151"/>
  <c r="H34" i="151" s="1"/>
  <c r="G33" i="151"/>
  <c r="H33" i="151" s="1"/>
  <c r="G32" i="151"/>
  <c r="H32" i="151" s="1"/>
  <c r="G31" i="151"/>
  <c r="H31" i="151" s="1"/>
  <c r="G30" i="151"/>
  <c r="H30" i="151" s="1"/>
  <c r="G29" i="151"/>
  <c r="H29" i="151" s="1"/>
  <c r="G28" i="151"/>
  <c r="H28" i="151" s="1"/>
  <c r="G27" i="151"/>
  <c r="H27" i="151" s="1"/>
  <c r="G26" i="151"/>
  <c r="H26" i="151" s="1"/>
  <c r="G25" i="151"/>
  <c r="H25" i="151" s="1"/>
  <c r="G24" i="151"/>
  <c r="H24" i="151" s="1"/>
  <c r="G23" i="151"/>
  <c r="H23" i="151" s="1"/>
  <c r="G22" i="151"/>
  <c r="H22" i="151" s="1"/>
  <c r="G21" i="151"/>
  <c r="H21" i="151" s="1"/>
  <c r="G20" i="151"/>
  <c r="H20" i="151" s="1"/>
  <c r="G19" i="151"/>
  <c r="H19" i="151" s="1"/>
  <c r="G18" i="151"/>
  <c r="H18" i="151" s="1"/>
  <c r="G17" i="151"/>
  <c r="H17" i="151" s="1"/>
  <c r="G16" i="151"/>
  <c r="H16" i="151" s="1"/>
  <c r="G15" i="151"/>
  <c r="H15" i="151" s="1"/>
  <c r="G14" i="151"/>
  <c r="H14" i="151" s="1"/>
  <c r="G13" i="151"/>
  <c r="H13" i="151" s="1"/>
  <c r="G12" i="151"/>
  <c r="H12" i="151" s="1"/>
  <c r="G11" i="151"/>
  <c r="H11" i="151" s="1"/>
  <c r="G10" i="151"/>
  <c r="H10" i="151" s="1"/>
  <c r="G9" i="151"/>
  <c r="H9" i="151" s="1"/>
  <c r="G8" i="151"/>
  <c r="H8" i="151" s="1"/>
  <c r="G7" i="151"/>
  <c r="H7" i="151" s="1"/>
  <c r="G6" i="151"/>
  <c r="H6" i="151" s="1"/>
  <c r="G5" i="151"/>
  <c r="G48" i="151" l="1"/>
  <c r="H48" i="151"/>
  <c r="F402" i="150"/>
  <c r="E402" i="150"/>
  <c r="D402" i="150"/>
  <c r="G401" i="150"/>
  <c r="H401" i="150" s="1"/>
  <c r="G400" i="150"/>
  <c r="H400" i="150" s="1"/>
  <c r="G399" i="150"/>
  <c r="H399" i="150" s="1"/>
  <c r="G398" i="150"/>
  <c r="H398" i="150" s="1"/>
  <c r="G397" i="150"/>
  <c r="H397" i="150" s="1"/>
  <c r="G396" i="150"/>
  <c r="H396" i="150" s="1"/>
  <c r="H395" i="150"/>
  <c r="G395" i="150"/>
  <c r="G394" i="150"/>
  <c r="H394" i="150" s="1"/>
  <c r="G393" i="150"/>
  <c r="H393" i="150" s="1"/>
  <c r="G392" i="150"/>
  <c r="H392" i="150" s="1"/>
  <c r="G391" i="150"/>
  <c r="H391" i="150" s="1"/>
  <c r="G390" i="150"/>
  <c r="H390" i="150" s="1"/>
  <c r="G389" i="150"/>
  <c r="H389" i="150" s="1"/>
  <c r="G388" i="150"/>
  <c r="H388" i="150" s="1"/>
  <c r="G387" i="150"/>
  <c r="H387" i="150" s="1"/>
  <c r="G386" i="150"/>
  <c r="H386" i="150" s="1"/>
  <c r="H385" i="150"/>
  <c r="G385" i="150"/>
  <c r="G384" i="150"/>
  <c r="H384" i="150" s="1"/>
  <c r="G383" i="150"/>
  <c r="H383" i="150" s="1"/>
  <c r="G382" i="150"/>
  <c r="H382" i="150" s="1"/>
  <c r="G381" i="150"/>
  <c r="H381" i="150" s="1"/>
  <c r="G380" i="150"/>
  <c r="H380" i="150" s="1"/>
  <c r="G379" i="150"/>
  <c r="H379" i="150" s="1"/>
  <c r="G378" i="150"/>
  <c r="H378" i="150" s="1"/>
  <c r="G377" i="150"/>
  <c r="H377" i="150" s="1"/>
  <c r="H376" i="150"/>
  <c r="G376" i="150"/>
  <c r="G375" i="150"/>
  <c r="H375" i="150" s="1"/>
  <c r="G374" i="150"/>
  <c r="H374" i="150" s="1"/>
  <c r="G373" i="150"/>
  <c r="H373" i="150" s="1"/>
  <c r="G372" i="150"/>
  <c r="H372" i="150" s="1"/>
  <c r="G371" i="150"/>
  <c r="H371" i="150" s="1"/>
  <c r="G370" i="150"/>
  <c r="H370" i="150" s="1"/>
  <c r="G369" i="150"/>
  <c r="H369" i="150" s="1"/>
  <c r="G368" i="150"/>
  <c r="H368" i="150" s="1"/>
  <c r="H367" i="150"/>
  <c r="G367" i="150"/>
  <c r="G366" i="150"/>
  <c r="H366" i="150" s="1"/>
  <c r="G365" i="150"/>
  <c r="H365" i="150" s="1"/>
  <c r="G364" i="150"/>
  <c r="H364" i="150" s="1"/>
  <c r="G363" i="150"/>
  <c r="H363" i="150" s="1"/>
  <c r="G362" i="150"/>
  <c r="H362" i="150" s="1"/>
  <c r="G361" i="150"/>
  <c r="H361" i="150" s="1"/>
  <c r="G360" i="150"/>
  <c r="H360" i="150" s="1"/>
  <c r="G359" i="150"/>
  <c r="H359" i="150" s="1"/>
  <c r="G358" i="150"/>
  <c r="H358" i="150" s="1"/>
  <c r="G357" i="150"/>
  <c r="H357" i="150" s="1"/>
  <c r="G356" i="150"/>
  <c r="H356" i="150" s="1"/>
  <c r="G355" i="150"/>
  <c r="H355" i="150" s="1"/>
  <c r="G354" i="150"/>
  <c r="H354" i="150" s="1"/>
  <c r="G353" i="150"/>
  <c r="H353" i="150" s="1"/>
  <c r="G352" i="150"/>
  <c r="H352" i="150" s="1"/>
  <c r="G351" i="150"/>
  <c r="H351" i="150" s="1"/>
  <c r="G350" i="150"/>
  <c r="H350" i="150" s="1"/>
  <c r="G349" i="150"/>
  <c r="H349" i="150" s="1"/>
  <c r="G348" i="150"/>
  <c r="H348" i="150" s="1"/>
  <c r="G347" i="150"/>
  <c r="H347" i="150" s="1"/>
  <c r="G346" i="150"/>
  <c r="H346" i="150" s="1"/>
  <c r="G345" i="150"/>
  <c r="H345" i="150" s="1"/>
  <c r="G344" i="150"/>
  <c r="H344" i="150" s="1"/>
  <c r="G343" i="150"/>
  <c r="H343" i="150" s="1"/>
  <c r="G342" i="150"/>
  <c r="H342" i="150" s="1"/>
  <c r="H341" i="150"/>
  <c r="G341" i="150"/>
  <c r="G340" i="150"/>
  <c r="H340" i="150" s="1"/>
  <c r="G339" i="150"/>
  <c r="H339" i="150" s="1"/>
  <c r="G338" i="150"/>
  <c r="H338" i="150" s="1"/>
  <c r="G337" i="150"/>
  <c r="H337" i="150" s="1"/>
  <c r="G336" i="150"/>
  <c r="H336" i="150" s="1"/>
  <c r="G335" i="150"/>
  <c r="H335" i="150" s="1"/>
  <c r="G334" i="150"/>
  <c r="H334" i="150" s="1"/>
  <c r="G333" i="150"/>
  <c r="H333" i="150" s="1"/>
  <c r="G332" i="150"/>
  <c r="H332" i="150" s="1"/>
  <c r="G331" i="150"/>
  <c r="H331" i="150" s="1"/>
  <c r="G330" i="150"/>
  <c r="H330" i="150" s="1"/>
  <c r="G329" i="150"/>
  <c r="H329" i="150" s="1"/>
  <c r="G328" i="150"/>
  <c r="H328" i="150" s="1"/>
  <c r="G327" i="150"/>
  <c r="H327" i="150" s="1"/>
  <c r="G326" i="150"/>
  <c r="H326" i="150" s="1"/>
  <c r="G325" i="150"/>
  <c r="H325" i="150" s="1"/>
  <c r="G324" i="150"/>
  <c r="H324" i="150" s="1"/>
  <c r="G323" i="150"/>
  <c r="H323" i="150" s="1"/>
  <c r="G322" i="150"/>
  <c r="H322" i="150" s="1"/>
  <c r="G321" i="150"/>
  <c r="H321" i="150" s="1"/>
  <c r="G320" i="150"/>
  <c r="H320" i="150" s="1"/>
  <c r="G319" i="150"/>
  <c r="H319" i="150" s="1"/>
  <c r="G318" i="150"/>
  <c r="H318" i="150" s="1"/>
  <c r="G317" i="150"/>
  <c r="H317" i="150" s="1"/>
  <c r="G316" i="150"/>
  <c r="H316" i="150" s="1"/>
  <c r="H315" i="150"/>
  <c r="G314" i="150"/>
  <c r="H314" i="150" s="1"/>
  <c r="G313" i="150"/>
  <c r="H313" i="150" s="1"/>
  <c r="G312" i="150"/>
  <c r="H312" i="150" s="1"/>
  <c r="G311" i="150"/>
  <c r="H311" i="150" s="1"/>
  <c r="G310" i="150"/>
  <c r="H310" i="150" s="1"/>
  <c r="G309" i="150"/>
  <c r="H309" i="150" s="1"/>
  <c r="G308" i="150"/>
  <c r="H308" i="150" s="1"/>
  <c r="G307" i="150"/>
  <c r="H307" i="150" s="1"/>
  <c r="G306" i="150"/>
  <c r="H306" i="150" s="1"/>
  <c r="G305" i="150"/>
  <c r="H305" i="150" s="1"/>
  <c r="G304" i="150"/>
  <c r="H304" i="150" s="1"/>
  <c r="G303" i="150"/>
  <c r="H303" i="150" s="1"/>
  <c r="G302" i="150"/>
  <c r="H302" i="150" s="1"/>
  <c r="G301" i="150"/>
  <c r="H301" i="150" s="1"/>
  <c r="G300" i="150"/>
  <c r="H300" i="150" s="1"/>
  <c r="G299" i="150"/>
  <c r="H299" i="150" s="1"/>
  <c r="G298" i="150"/>
  <c r="H298" i="150" s="1"/>
  <c r="G297" i="150"/>
  <c r="H297" i="150" s="1"/>
  <c r="G296" i="150"/>
  <c r="H296" i="150" s="1"/>
  <c r="G295" i="150"/>
  <c r="H295" i="150" s="1"/>
  <c r="G294" i="150"/>
  <c r="H294" i="150" s="1"/>
  <c r="G293" i="150"/>
  <c r="H293" i="150" s="1"/>
  <c r="G292" i="150"/>
  <c r="H292" i="150" s="1"/>
  <c r="G291" i="150"/>
  <c r="H291" i="150" s="1"/>
  <c r="G290" i="150"/>
  <c r="H290" i="150" s="1"/>
  <c r="G289" i="150"/>
  <c r="H289" i="150" s="1"/>
  <c r="G288" i="150"/>
  <c r="H288" i="150" s="1"/>
  <c r="G287" i="150"/>
  <c r="H287" i="150" s="1"/>
  <c r="G286" i="150"/>
  <c r="H286" i="150" s="1"/>
  <c r="G285" i="150"/>
  <c r="H285" i="150" s="1"/>
  <c r="G284" i="150"/>
  <c r="H284" i="150" s="1"/>
  <c r="G283" i="150"/>
  <c r="H283" i="150" s="1"/>
  <c r="G282" i="150"/>
  <c r="H282" i="150" s="1"/>
  <c r="G281" i="150"/>
  <c r="H281" i="150" s="1"/>
  <c r="G280" i="150"/>
  <c r="H280" i="150" s="1"/>
  <c r="G279" i="150"/>
  <c r="H279" i="150" s="1"/>
  <c r="G278" i="150"/>
  <c r="H278" i="150" s="1"/>
  <c r="G277" i="150"/>
  <c r="H277" i="150" s="1"/>
  <c r="G276" i="150"/>
  <c r="H276" i="150" s="1"/>
  <c r="G275" i="150"/>
  <c r="H275" i="150" s="1"/>
  <c r="G274" i="150"/>
  <c r="H274" i="150" s="1"/>
  <c r="G273" i="150"/>
  <c r="H273" i="150" s="1"/>
  <c r="G272" i="150"/>
  <c r="H272" i="150" s="1"/>
  <c r="G271" i="150"/>
  <c r="H271" i="150" s="1"/>
  <c r="G270" i="150"/>
  <c r="H270" i="150" s="1"/>
  <c r="G269" i="150"/>
  <c r="H269" i="150" s="1"/>
  <c r="G268" i="150"/>
  <c r="H268" i="150" s="1"/>
  <c r="G267" i="150"/>
  <c r="H267" i="150" s="1"/>
  <c r="G266" i="150"/>
  <c r="H266" i="150" s="1"/>
  <c r="G265" i="150"/>
  <c r="H265" i="150" s="1"/>
  <c r="G264" i="150"/>
  <c r="H264" i="150" s="1"/>
  <c r="G263" i="150"/>
  <c r="H263" i="150" s="1"/>
  <c r="G262" i="150"/>
  <c r="H262" i="150" s="1"/>
  <c r="G261" i="150"/>
  <c r="H261" i="150" s="1"/>
  <c r="G260" i="150"/>
  <c r="H260" i="150" s="1"/>
  <c r="G259" i="150"/>
  <c r="H259" i="150" s="1"/>
  <c r="G258" i="150"/>
  <c r="H258" i="150" s="1"/>
  <c r="G257" i="150"/>
  <c r="H257" i="150" s="1"/>
  <c r="G256" i="150"/>
  <c r="H256" i="150" s="1"/>
  <c r="G255" i="150"/>
  <c r="H255" i="150" s="1"/>
  <c r="G254" i="150"/>
  <c r="H254" i="150" s="1"/>
  <c r="G253" i="150"/>
  <c r="H253" i="150" s="1"/>
  <c r="G252" i="150"/>
  <c r="H252" i="150" s="1"/>
  <c r="G251" i="150"/>
  <c r="H251" i="150" s="1"/>
  <c r="G250" i="150"/>
  <c r="H250" i="150" s="1"/>
  <c r="G249" i="150"/>
  <c r="H249" i="150" s="1"/>
  <c r="G248" i="150"/>
  <c r="H248" i="150" s="1"/>
  <c r="G247" i="150"/>
  <c r="H247" i="150" s="1"/>
  <c r="G246" i="150"/>
  <c r="H246" i="150" s="1"/>
  <c r="G245" i="150"/>
  <c r="H245" i="150" s="1"/>
  <c r="G244" i="150"/>
  <c r="H244" i="150" s="1"/>
  <c r="G243" i="150"/>
  <c r="H243" i="150" s="1"/>
  <c r="G242" i="150"/>
  <c r="H242" i="150" s="1"/>
  <c r="G241" i="150"/>
  <c r="H241" i="150" s="1"/>
  <c r="G240" i="150"/>
  <c r="H240" i="150" s="1"/>
  <c r="G239" i="150"/>
  <c r="H239" i="150" s="1"/>
  <c r="G238" i="150"/>
  <c r="H238" i="150" s="1"/>
  <c r="G237" i="150"/>
  <c r="H237" i="150" s="1"/>
  <c r="G236" i="150"/>
  <c r="H236" i="150" s="1"/>
  <c r="G235" i="150"/>
  <c r="H235" i="150" s="1"/>
  <c r="G234" i="150"/>
  <c r="H234" i="150" s="1"/>
  <c r="G233" i="150"/>
  <c r="H233" i="150" s="1"/>
  <c r="G232" i="150"/>
  <c r="H232" i="150" s="1"/>
  <c r="G231" i="150"/>
  <c r="H231" i="150" s="1"/>
  <c r="G230" i="150"/>
  <c r="H230" i="150" s="1"/>
  <c r="G229" i="150"/>
  <c r="H229" i="150" s="1"/>
  <c r="G228" i="150"/>
  <c r="H228" i="150" s="1"/>
  <c r="G227" i="150"/>
  <c r="H227" i="150" s="1"/>
  <c r="G226" i="150"/>
  <c r="H226" i="150" s="1"/>
  <c r="G225" i="150"/>
  <c r="H225" i="150" s="1"/>
  <c r="G224" i="150"/>
  <c r="H224" i="150" s="1"/>
  <c r="G223" i="150"/>
  <c r="H223" i="150" s="1"/>
  <c r="G222" i="150"/>
  <c r="H222" i="150" s="1"/>
  <c r="G221" i="150"/>
  <c r="H221" i="150" s="1"/>
  <c r="G220" i="150"/>
  <c r="H220" i="150" s="1"/>
  <c r="G219" i="150"/>
  <c r="H219" i="150" s="1"/>
  <c r="G218" i="150"/>
  <c r="H218" i="150" s="1"/>
  <c r="G217" i="150"/>
  <c r="H217" i="150" s="1"/>
  <c r="G216" i="150"/>
  <c r="H216" i="150" s="1"/>
  <c r="G215" i="150"/>
  <c r="H215" i="150" s="1"/>
  <c r="G214" i="150"/>
  <c r="H214" i="150" s="1"/>
  <c r="G213" i="150"/>
  <c r="H213" i="150" s="1"/>
  <c r="G212" i="150"/>
  <c r="H212" i="150" s="1"/>
  <c r="G211" i="150"/>
  <c r="H211" i="150" s="1"/>
  <c r="H210" i="150"/>
  <c r="G210" i="150"/>
  <c r="G209" i="150"/>
  <c r="H209" i="150" s="1"/>
  <c r="G208" i="150"/>
  <c r="H208" i="150" s="1"/>
  <c r="G207" i="150"/>
  <c r="H207" i="150" s="1"/>
  <c r="G206" i="150"/>
  <c r="H206" i="150" s="1"/>
  <c r="G205" i="150"/>
  <c r="H205" i="150" s="1"/>
  <c r="G204" i="150"/>
  <c r="H204" i="150" s="1"/>
  <c r="G203" i="150"/>
  <c r="H203" i="150" s="1"/>
  <c r="G202" i="150"/>
  <c r="H202" i="150" s="1"/>
  <c r="G201" i="150"/>
  <c r="H201" i="150" s="1"/>
  <c r="G200" i="150"/>
  <c r="H200" i="150" s="1"/>
  <c r="G199" i="150"/>
  <c r="H199" i="150" s="1"/>
  <c r="G198" i="150"/>
  <c r="H198" i="150" s="1"/>
  <c r="G197" i="150"/>
  <c r="H197" i="150" s="1"/>
  <c r="G196" i="150"/>
  <c r="H196" i="150" s="1"/>
  <c r="G195" i="150"/>
  <c r="H195" i="150" s="1"/>
  <c r="G194" i="150"/>
  <c r="H194" i="150" s="1"/>
  <c r="G193" i="150"/>
  <c r="H193" i="150" s="1"/>
  <c r="G192" i="150"/>
  <c r="H192" i="150" s="1"/>
  <c r="G191" i="150"/>
  <c r="H191" i="150" s="1"/>
  <c r="G190" i="150"/>
  <c r="H190" i="150" s="1"/>
  <c r="G189" i="150"/>
  <c r="H189" i="150" s="1"/>
  <c r="G188" i="150"/>
  <c r="H188" i="150" s="1"/>
  <c r="G187" i="150"/>
  <c r="H187" i="150" s="1"/>
  <c r="G186" i="150"/>
  <c r="H186" i="150" s="1"/>
  <c r="G185" i="150"/>
  <c r="H185" i="150" s="1"/>
  <c r="G184" i="150"/>
  <c r="H184" i="150" s="1"/>
  <c r="G183" i="150"/>
  <c r="H183" i="150" s="1"/>
  <c r="G182" i="150"/>
  <c r="H182" i="150" s="1"/>
  <c r="G181" i="150"/>
  <c r="H181" i="150" s="1"/>
  <c r="G180" i="150"/>
  <c r="H180" i="150" s="1"/>
  <c r="G179" i="150"/>
  <c r="H179" i="150" s="1"/>
  <c r="G178" i="150"/>
  <c r="H178" i="150" s="1"/>
  <c r="G177" i="150"/>
  <c r="H177" i="150" s="1"/>
  <c r="G176" i="150"/>
  <c r="H176" i="150" s="1"/>
  <c r="G175" i="150"/>
  <c r="H175" i="150" s="1"/>
  <c r="G174" i="150"/>
  <c r="H174" i="150" s="1"/>
  <c r="G173" i="150"/>
  <c r="H173" i="150" s="1"/>
  <c r="G172" i="150"/>
  <c r="H172" i="150" s="1"/>
  <c r="G171" i="150"/>
  <c r="H171" i="150" s="1"/>
  <c r="G170" i="150"/>
  <c r="H170" i="150" s="1"/>
  <c r="G169" i="150"/>
  <c r="H169" i="150" s="1"/>
  <c r="G168" i="150"/>
  <c r="H168" i="150" s="1"/>
  <c r="G167" i="150"/>
  <c r="H167" i="150" s="1"/>
  <c r="G166" i="150"/>
  <c r="H166" i="150" s="1"/>
  <c r="G165" i="150"/>
  <c r="H165" i="150" s="1"/>
  <c r="G164" i="150"/>
  <c r="H164" i="150" s="1"/>
  <c r="G163" i="150"/>
  <c r="H163" i="150" s="1"/>
  <c r="G162" i="150"/>
  <c r="H162" i="150" s="1"/>
  <c r="G161" i="150"/>
  <c r="H161" i="150" s="1"/>
  <c r="G160" i="150"/>
  <c r="H160" i="150" s="1"/>
  <c r="G159" i="150"/>
  <c r="H159" i="150" s="1"/>
  <c r="G158" i="150"/>
  <c r="H158" i="150" s="1"/>
  <c r="G157" i="150"/>
  <c r="H157" i="150" s="1"/>
  <c r="G156" i="150"/>
  <c r="H156" i="150" s="1"/>
  <c r="G155" i="150"/>
  <c r="H155" i="150" s="1"/>
  <c r="G154" i="150"/>
  <c r="H154" i="150" s="1"/>
  <c r="G153" i="150"/>
  <c r="H153" i="150" s="1"/>
  <c r="G152" i="150"/>
  <c r="H152" i="150" s="1"/>
  <c r="G151" i="150"/>
  <c r="H151" i="150" s="1"/>
  <c r="G150" i="150"/>
  <c r="H150" i="150" s="1"/>
  <c r="G149" i="150"/>
  <c r="H149" i="150" s="1"/>
  <c r="G148" i="150"/>
  <c r="H148" i="150" s="1"/>
  <c r="G147" i="150"/>
  <c r="H147" i="150" s="1"/>
  <c r="G146" i="150"/>
  <c r="H146" i="150" s="1"/>
  <c r="G145" i="150"/>
  <c r="H145" i="150" s="1"/>
  <c r="G144" i="150"/>
  <c r="H144" i="150" s="1"/>
  <c r="G143" i="150"/>
  <c r="H143" i="150" s="1"/>
  <c r="G142" i="150"/>
  <c r="H142" i="150" s="1"/>
  <c r="G141" i="150"/>
  <c r="H141" i="150" s="1"/>
  <c r="G140" i="150"/>
  <c r="H140" i="150" s="1"/>
  <c r="G139" i="150"/>
  <c r="H139" i="150" s="1"/>
  <c r="G138" i="150"/>
  <c r="H138" i="150" s="1"/>
  <c r="G137" i="150"/>
  <c r="H137" i="150" s="1"/>
  <c r="G136" i="150"/>
  <c r="H136" i="150" s="1"/>
  <c r="G135" i="150"/>
  <c r="H135" i="150" s="1"/>
  <c r="G134" i="150"/>
  <c r="H134" i="150" s="1"/>
  <c r="G133" i="150"/>
  <c r="H133" i="150" s="1"/>
  <c r="G132" i="150"/>
  <c r="H132" i="150" s="1"/>
  <c r="G131" i="150"/>
  <c r="H131" i="150" s="1"/>
  <c r="G130" i="150"/>
  <c r="H130" i="150" s="1"/>
  <c r="G129" i="150"/>
  <c r="H129" i="150" s="1"/>
  <c r="G128" i="150"/>
  <c r="H128" i="150" s="1"/>
  <c r="G127" i="150"/>
  <c r="H127" i="150" s="1"/>
  <c r="G126" i="150"/>
  <c r="H126" i="150" s="1"/>
  <c r="G125" i="150"/>
  <c r="H125" i="150" s="1"/>
  <c r="G124" i="150"/>
  <c r="H124" i="150" s="1"/>
  <c r="G123" i="150"/>
  <c r="H123" i="150" s="1"/>
  <c r="G122" i="150"/>
  <c r="H122" i="150" s="1"/>
  <c r="G121" i="150"/>
  <c r="H121" i="150" s="1"/>
  <c r="G120" i="150"/>
  <c r="H120" i="150" s="1"/>
  <c r="G119" i="150"/>
  <c r="H119" i="150" s="1"/>
  <c r="G118" i="150"/>
  <c r="H118" i="150" s="1"/>
  <c r="G117" i="150"/>
  <c r="H117" i="150" s="1"/>
  <c r="G116" i="150"/>
  <c r="H116" i="150" s="1"/>
  <c r="G115" i="150"/>
  <c r="H115" i="150" s="1"/>
  <c r="G114" i="150"/>
  <c r="H114" i="150" s="1"/>
  <c r="G113" i="150"/>
  <c r="H113" i="150" s="1"/>
  <c r="G112" i="150"/>
  <c r="H112" i="150" s="1"/>
  <c r="G111" i="150"/>
  <c r="H111" i="150" s="1"/>
  <c r="G110" i="150"/>
  <c r="H110" i="150" s="1"/>
  <c r="G109" i="150"/>
  <c r="H109" i="150" s="1"/>
  <c r="G108" i="150"/>
  <c r="H108" i="150" s="1"/>
  <c r="G107" i="150"/>
  <c r="H107" i="150" s="1"/>
  <c r="G106" i="150"/>
  <c r="H106" i="150" s="1"/>
  <c r="G105" i="150"/>
  <c r="H105" i="150" s="1"/>
  <c r="G104" i="150"/>
  <c r="H104" i="150" s="1"/>
  <c r="G103" i="150"/>
  <c r="H103" i="150" s="1"/>
  <c r="G102" i="150"/>
  <c r="H102" i="150" s="1"/>
  <c r="G101" i="150"/>
  <c r="H101" i="150" s="1"/>
  <c r="G100" i="150"/>
  <c r="H100" i="150" s="1"/>
  <c r="G99" i="150"/>
  <c r="H99" i="150" s="1"/>
  <c r="G98" i="150"/>
  <c r="H98" i="150" s="1"/>
  <c r="G97" i="150"/>
  <c r="H97" i="150" s="1"/>
  <c r="G96" i="150"/>
  <c r="H96" i="150" s="1"/>
  <c r="G95" i="150"/>
  <c r="H95" i="150" s="1"/>
  <c r="G94" i="150"/>
  <c r="H94" i="150" s="1"/>
  <c r="G93" i="150"/>
  <c r="H93" i="150" s="1"/>
  <c r="G92" i="150"/>
  <c r="H92" i="150" s="1"/>
  <c r="G91" i="150"/>
  <c r="H91" i="150" s="1"/>
  <c r="G90" i="150"/>
  <c r="H90" i="150" s="1"/>
  <c r="G89" i="150"/>
  <c r="H89" i="150" s="1"/>
  <c r="G88" i="150"/>
  <c r="H88" i="150" s="1"/>
  <c r="G87" i="150"/>
  <c r="H87" i="150" s="1"/>
  <c r="G86" i="150"/>
  <c r="H86" i="150" s="1"/>
  <c r="G85" i="150"/>
  <c r="H85" i="150" s="1"/>
  <c r="G84" i="150"/>
  <c r="H84" i="150" s="1"/>
  <c r="H83" i="150"/>
  <c r="G83" i="150"/>
  <c r="G82" i="150"/>
  <c r="H82" i="150" s="1"/>
  <c r="G81" i="150"/>
  <c r="H81" i="150" s="1"/>
  <c r="G80" i="150"/>
  <c r="H80" i="150" s="1"/>
  <c r="G79" i="150"/>
  <c r="H79" i="150" s="1"/>
  <c r="G78" i="150"/>
  <c r="H78" i="150" s="1"/>
  <c r="G77" i="150"/>
  <c r="H77" i="150" s="1"/>
  <c r="G76" i="150"/>
  <c r="H76" i="150" s="1"/>
  <c r="G75" i="150"/>
  <c r="H75" i="150" s="1"/>
  <c r="G74" i="150"/>
  <c r="H74" i="150" s="1"/>
  <c r="G73" i="150"/>
  <c r="H73" i="150" s="1"/>
  <c r="G72" i="150"/>
  <c r="H72" i="150" s="1"/>
  <c r="G71" i="150"/>
  <c r="H71" i="150" s="1"/>
  <c r="G70" i="150"/>
  <c r="H70" i="150" s="1"/>
  <c r="G69" i="150"/>
  <c r="H69" i="150" s="1"/>
  <c r="G68" i="150"/>
  <c r="H68" i="150" s="1"/>
  <c r="G67" i="150"/>
  <c r="H67" i="150" s="1"/>
  <c r="G66" i="150"/>
  <c r="H66" i="150" s="1"/>
  <c r="G65" i="150"/>
  <c r="H65" i="150" s="1"/>
  <c r="G64" i="150"/>
  <c r="H64" i="150" s="1"/>
  <c r="G63" i="150"/>
  <c r="H63" i="150" s="1"/>
  <c r="G62" i="150"/>
  <c r="H62" i="150" s="1"/>
  <c r="H61" i="150"/>
  <c r="G60" i="150"/>
  <c r="H60" i="150" s="1"/>
  <c r="G59" i="150"/>
  <c r="H59" i="150" s="1"/>
  <c r="G58" i="150"/>
  <c r="H58" i="150" s="1"/>
  <c r="G57" i="150"/>
  <c r="H57" i="150" s="1"/>
  <c r="G56" i="150"/>
  <c r="H56" i="150" s="1"/>
  <c r="G55" i="150"/>
  <c r="H55" i="150" s="1"/>
  <c r="G54" i="150"/>
  <c r="H54" i="150" s="1"/>
  <c r="G53" i="150"/>
  <c r="H53" i="150" s="1"/>
  <c r="G52" i="150"/>
  <c r="H52" i="150" s="1"/>
  <c r="G51" i="150"/>
  <c r="H51" i="150" s="1"/>
  <c r="G50" i="150"/>
  <c r="H50" i="150" s="1"/>
  <c r="G49" i="150"/>
  <c r="H49" i="150" s="1"/>
  <c r="G48" i="150"/>
  <c r="H48" i="150" s="1"/>
  <c r="G47" i="150"/>
  <c r="H47" i="150" s="1"/>
  <c r="G46" i="150"/>
  <c r="H46" i="150" s="1"/>
  <c r="G45" i="150"/>
  <c r="H45" i="150" s="1"/>
  <c r="G44" i="150"/>
  <c r="H44" i="150" s="1"/>
  <c r="G43" i="150"/>
  <c r="H43" i="150" s="1"/>
  <c r="G42" i="150"/>
  <c r="H42" i="150" s="1"/>
  <c r="G41" i="150"/>
  <c r="H41" i="150" s="1"/>
  <c r="G40" i="150"/>
  <c r="H40" i="150" s="1"/>
  <c r="G39" i="150"/>
  <c r="H39" i="150" s="1"/>
  <c r="G38" i="150"/>
  <c r="H38" i="150" s="1"/>
  <c r="G37" i="150"/>
  <c r="H37" i="150" s="1"/>
  <c r="G36" i="150"/>
  <c r="H36" i="150" s="1"/>
  <c r="G35" i="150"/>
  <c r="H35" i="150" s="1"/>
  <c r="G34" i="150"/>
  <c r="H34" i="150" s="1"/>
  <c r="G33" i="150"/>
  <c r="H33" i="150" s="1"/>
  <c r="G32" i="150"/>
  <c r="H32" i="150" s="1"/>
  <c r="G31" i="150"/>
  <c r="H31" i="150" s="1"/>
  <c r="G30" i="150"/>
  <c r="H30" i="150" s="1"/>
  <c r="G29" i="150"/>
  <c r="H29" i="150" s="1"/>
  <c r="G28" i="150"/>
  <c r="H28" i="150" s="1"/>
  <c r="G27" i="150"/>
  <c r="H27" i="150" s="1"/>
  <c r="G26" i="150"/>
  <c r="H26" i="150" s="1"/>
  <c r="G25" i="150"/>
  <c r="H25" i="150" s="1"/>
  <c r="G24" i="150"/>
  <c r="H24" i="150" s="1"/>
  <c r="G23" i="150"/>
  <c r="H23" i="150" s="1"/>
  <c r="G22" i="150"/>
  <c r="H22" i="150" s="1"/>
  <c r="G21" i="150"/>
  <c r="H21" i="150" s="1"/>
  <c r="G20" i="150"/>
  <c r="H20" i="150" s="1"/>
  <c r="G19" i="150"/>
  <c r="H19" i="150" s="1"/>
  <c r="G18" i="150"/>
  <c r="H18" i="150" s="1"/>
  <c r="G17" i="150"/>
  <c r="H17" i="150" s="1"/>
  <c r="G16" i="150"/>
  <c r="H16" i="150" s="1"/>
  <c r="H15" i="150"/>
  <c r="G15" i="150"/>
  <c r="G14" i="150"/>
  <c r="H14" i="150" s="1"/>
  <c r="G13" i="150"/>
  <c r="H13" i="150" s="1"/>
  <c r="G12" i="150"/>
  <c r="H12" i="150" s="1"/>
  <c r="G11" i="150"/>
  <c r="H11" i="150" s="1"/>
  <c r="G10" i="150"/>
  <c r="H10" i="150" s="1"/>
  <c r="G9" i="150"/>
  <c r="H9" i="150" s="1"/>
  <c r="G8" i="150"/>
  <c r="H8" i="150" s="1"/>
  <c r="G7" i="150"/>
  <c r="H7" i="150" s="1"/>
  <c r="G6" i="150"/>
  <c r="H6" i="150" s="1"/>
  <c r="G5" i="150"/>
  <c r="H5" i="149"/>
  <c r="G402" i="150" l="1"/>
  <c r="H5" i="150"/>
  <c r="H402" i="150" s="1"/>
  <c r="F51" i="149"/>
  <c r="E51" i="149"/>
  <c r="G50" i="149"/>
  <c r="H50" i="149" s="1"/>
  <c r="G49" i="149"/>
  <c r="H49" i="149" s="1"/>
  <c r="G48" i="149"/>
  <c r="H48" i="149" s="1"/>
  <c r="G47" i="149"/>
  <c r="H47" i="149" s="1"/>
  <c r="G46" i="149"/>
  <c r="H46" i="149" s="1"/>
  <c r="G45" i="149"/>
  <c r="H45" i="149" s="1"/>
  <c r="G44" i="149"/>
  <c r="H44" i="149" s="1"/>
  <c r="G43" i="149"/>
  <c r="H43" i="149" s="1"/>
  <c r="G42" i="149"/>
  <c r="H42" i="149" s="1"/>
  <c r="G41" i="149"/>
  <c r="H41" i="149" s="1"/>
  <c r="G40" i="149"/>
  <c r="H40" i="149" s="1"/>
  <c r="G39" i="149"/>
  <c r="H39" i="149" s="1"/>
  <c r="G38" i="149"/>
  <c r="H38" i="149" s="1"/>
  <c r="G37" i="149"/>
  <c r="H37" i="149" s="1"/>
  <c r="G36" i="149"/>
  <c r="H36" i="149" s="1"/>
  <c r="G35" i="149"/>
  <c r="H35" i="149" s="1"/>
  <c r="G34" i="149"/>
  <c r="H34" i="149" s="1"/>
  <c r="G33" i="149"/>
  <c r="H33" i="149" s="1"/>
  <c r="G32" i="149"/>
  <c r="H32" i="149" s="1"/>
  <c r="G31" i="149"/>
  <c r="H31" i="149" s="1"/>
  <c r="G30" i="149"/>
  <c r="H30" i="149" s="1"/>
  <c r="G29" i="149"/>
  <c r="H29" i="149" s="1"/>
  <c r="G28" i="149"/>
  <c r="H28" i="149" s="1"/>
  <c r="G27" i="149"/>
  <c r="H27" i="149" s="1"/>
  <c r="G26" i="149"/>
  <c r="H26" i="149" s="1"/>
  <c r="G25" i="149"/>
  <c r="H25" i="149" s="1"/>
  <c r="G24" i="149"/>
  <c r="H24" i="149" s="1"/>
  <c r="G23" i="149"/>
  <c r="H23" i="149" s="1"/>
  <c r="G22" i="149"/>
  <c r="H22" i="149" s="1"/>
  <c r="G21" i="149"/>
  <c r="H21" i="149" s="1"/>
  <c r="G20" i="149"/>
  <c r="H20" i="149" s="1"/>
  <c r="G19" i="149"/>
  <c r="H19" i="149" s="1"/>
  <c r="G18" i="149"/>
  <c r="H18" i="149" s="1"/>
  <c r="G17" i="149"/>
  <c r="H17" i="149" s="1"/>
  <c r="G16" i="149"/>
  <c r="H16" i="149" s="1"/>
  <c r="G15" i="149"/>
  <c r="H15" i="149" s="1"/>
  <c r="G14" i="149"/>
  <c r="H14" i="149" s="1"/>
  <c r="G13" i="149"/>
  <c r="H13" i="149" s="1"/>
  <c r="G12" i="149"/>
  <c r="H12" i="149" s="1"/>
  <c r="G11" i="149"/>
  <c r="H11" i="149" s="1"/>
  <c r="G10" i="149"/>
  <c r="H10" i="149" s="1"/>
  <c r="G9" i="149"/>
  <c r="H9" i="149" s="1"/>
  <c r="G8" i="149"/>
  <c r="H8" i="149" s="1"/>
  <c r="G7" i="149"/>
  <c r="H7" i="149" s="1"/>
  <c r="G6" i="149"/>
  <c r="H6" i="149" s="1"/>
  <c r="G5" i="149"/>
  <c r="F401" i="148"/>
  <c r="E401" i="148"/>
  <c r="G400" i="148"/>
  <c r="H400" i="148" s="1"/>
  <c r="G399" i="148"/>
  <c r="H399" i="148" s="1"/>
  <c r="G398" i="148"/>
  <c r="H398" i="148" s="1"/>
  <c r="G397" i="148"/>
  <c r="H397" i="148" s="1"/>
  <c r="G396" i="148"/>
  <c r="H396" i="148" s="1"/>
  <c r="G395" i="148"/>
  <c r="H395" i="148" s="1"/>
  <c r="G394" i="148"/>
  <c r="H394" i="148" s="1"/>
  <c r="G393" i="148"/>
  <c r="H393" i="148" s="1"/>
  <c r="G392" i="148"/>
  <c r="H392" i="148" s="1"/>
  <c r="G391" i="148"/>
  <c r="H391" i="148" s="1"/>
  <c r="G390" i="148"/>
  <c r="H390" i="148" s="1"/>
  <c r="G389" i="148"/>
  <c r="H389" i="148" s="1"/>
  <c r="G388" i="148"/>
  <c r="H388" i="148" s="1"/>
  <c r="G387" i="148"/>
  <c r="H387" i="148" s="1"/>
  <c r="G386" i="148"/>
  <c r="H386" i="148" s="1"/>
  <c r="G385" i="148"/>
  <c r="H385" i="148" s="1"/>
  <c r="G384" i="148"/>
  <c r="H384" i="148" s="1"/>
  <c r="G383" i="148"/>
  <c r="H383" i="148" s="1"/>
  <c r="G382" i="148"/>
  <c r="H382" i="148" s="1"/>
  <c r="G381" i="148"/>
  <c r="H381" i="148" s="1"/>
  <c r="G380" i="148"/>
  <c r="H380" i="148" s="1"/>
  <c r="G379" i="148"/>
  <c r="H379" i="148" s="1"/>
  <c r="G378" i="148"/>
  <c r="H378" i="148" s="1"/>
  <c r="G377" i="148"/>
  <c r="H377" i="148" s="1"/>
  <c r="G376" i="148"/>
  <c r="H376" i="148" s="1"/>
  <c r="G375" i="148"/>
  <c r="H375" i="148" s="1"/>
  <c r="G374" i="148"/>
  <c r="H374" i="148" s="1"/>
  <c r="G373" i="148"/>
  <c r="H373" i="148" s="1"/>
  <c r="G372" i="148"/>
  <c r="H372" i="148" s="1"/>
  <c r="G371" i="148"/>
  <c r="H371" i="148" s="1"/>
  <c r="G370" i="148"/>
  <c r="H370" i="148" s="1"/>
  <c r="G369" i="148"/>
  <c r="H369" i="148" s="1"/>
  <c r="G368" i="148"/>
  <c r="H368" i="148" s="1"/>
  <c r="G367" i="148"/>
  <c r="H367" i="148" s="1"/>
  <c r="G366" i="148"/>
  <c r="H366" i="148" s="1"/>
  <c r="G365" i="148"/>
  <c r="H365" i="148" s="1"/>
  <c r="G364" i="148"/>
  <c r="H364" i="148" s="1"/>
  <c r="G363" i="148"/>
  <c r="H363" i="148" s="1"/>
  <c r="G362" i="148"/>
  <c r="H362" i="148" s="1"/>
  <c r="G361" i="148"/>
  <c r="H361" i="148" s="1"/>
  <c r="G360" i="148"/>
  <c r="H360" i="148" s="1"/>
  <c r="G359" i="148"/>
  <c r="H359" i="148" s="1"/>
  <c r="G358" i="148"/>
  <c r="H358" i="148" s="1"/>
  <c r="G357" i="148"/>
  <c r="H357" i="148" s="1"/>
  <c r="G356" i="148"/>
  <c r="H356" i="148" s="1"/>
  <c r="G355" i="148"/>
  <c r="H355" i="148" s="1"/>
  <c r="G354" i="148"/>
  <c r="H354" i="148" s="1"/>
  <c r="G353" i="148"/>
  <c r="H353" i="148" s="1"/>
  <c r="G352" i="148"/>
  <c r="H352" i="148" s="1"/>
  <c r="G351" i="148"/>
  <c r="H351" i="148" s="1"/>
  <c r="G350" i="148"/>
  <c r="H350" i="148" s="1"/>
  <c r="G349" i="148"/>
  <c r="H349" i="148" s="1"/>
  <c r="G348" i="148"/>
  <c r="H348" i="148" s="1"/>
  <c r="G347" i="148"/>
  <c r="H347" i="148" s="1"/>
  <c r="G346" i="148"/>
  <c r="H346" i="148" s="1"/>
  <c r="G345" i="148"/>
  <c r="H345" i="148" s="1"/>
  <c r="G344" i="148"/>
  <c r="H344" i="148" s="1"/>
  <c r="G343" i="148"/>
  <c r="H343" i="148" s="1"/>
  <c r="G342" i="148"/>
  <c r="H342" i="148" s="1"/>
  <c r="G341" i="148"/>
  <c r="H341" i="148" s="1"/>
  <c r="G340" i="148"/>
  <c r="H340" i="148" s="1"/>
  <c r="G339" i="148"/>
  <c r="H339" i="148" s="1"/>
  <c r="G338" i="148"/>
  <c r="H338" i="148" s="1"/>
  <c r="G337" i="148"/>
  <c r="H337" i="148" s="1"/>
  <c r="G336" i="148"/>
  <c r="H336" i="148" s="1"/>
  <c r="G335" i="148"/>
  <c r="H335" i="148" s="1"/>
  <c r="G334" i="148"/>
  <c r="H334" i="148" s="1"/>
  <c r="G333" i="148"/>
  <c r="H333" i="148" s="1"/>
  <c r="G332" i="148"/>
  <c r="H332" i="148" s="1"/>
  <c r="G331" i="148"/>
  <c r="H331" i="148" s="1"/>
  <c r="G330" i="148"/>
  <c r="H330" i="148" s="1"/>
  <c r="G329" i="148"/>
  <c r="H329" i="148" s="1"/>
  <c r="G328" i="148"/>
  <c r="H328" i="148" s="1"/>
  <c r="G327" i="148"/>
  <c r="H327" i="148" s="1"/>
  <c r="G326" i="148"/>
  <c r="H326" i="148" s="1"/>
  <c r="G325" i="148"/>
  <c r="H325" i="148" s="1"/>
  <c r="G324" i="148"/>
  <c r="H324" i="148" s="1"/>
  <c r="G323" i="148"/>
  <c r="H323" i="148" s="1"/>
  <c r="G322" i="148"/>
  <c r="H322" i="148" s="1"/>
  <c r="G321" i="148"/>
  <c r="H321" i="148" s="1"/>
  <c r="G320" i="148"/>
  <c r="H320" i="148" s="1"/>
  <c r="G319" i="148"/>
  <c r="H319" i="148" s="1"/>
  <c r="G318" i="148"/>
  <c r="H318" i="148" s="1"/>
  <c r="G317" i="148"/>
  <c r="H317" i="148" s="1"/>
  <c r="G316" i="148"/>
  <c r="H316" i="148" s="1"/>
  <c r="G315" i="148"/>
  <c r="H315" i="148" s="1"/>
  <c r="H314" i="148"/>
  <c r="G313" i="148"/>
  <c r="H313" i="148" s="1"/>
  <c r="G312" i="148"/>
  <c r="H312" i="148" s="1"/>
  <c r="G311" i="148"/>
  <c r="H311" i="148" s="1"/>
  <c r="G310" i="148"/>
  <c r="H310" i="148" s="1"/>
  <c r="G309" i="148"/>
  <c r="H309" i="148" s="1"/>
  <c r="G308" i="148"/>
  <c r="H308" i="148" s="1"/>
  <c r="G307" i="148"/>
  <c r="H307" i="148" s="1"/>
  <c r="G306" i="148"/>
  <c r="H306" i="148" s="1"/>
  <c r="G305" i="148"/>
  <c r="H305" i="148" s="1"/>
  <c r="G304" i="148"/>
  <c r="H304" i="148" s="1"/>
  <c r="G303" i="148"/>
  <c r="H303" i="148" s="1"/>
  <c r="G302" i="148"/>
  <c r="H302" i="148" s="1"/>
  <c r="G301" i="148"/>
  <c r="H301" i="148" s="1"/>
  <c r="G300" i="148"/>
  <c r="H300" i="148" s="1"/>
  <c r="G299" i="148"/>
  <c r="H299" i="148" s="1"/>
  <c r="G298" i="148"/>
  <c r="H298" i="148" s="1"/>
  <c r="G297" i="148"/>
  <c r="H297" i="148" s="1"/>
  <c r="G296" i="148"/>
  <c r="H296" i="148" s="1"/>
  <c r="G295" i="148"/>
  <c r="H295" i="148" s="1"/>
  <c r="G294" i="148"/>
  <c r="H294" i="148" s="1"/>
  <c r="G293" i="148"/>
  <c r="H293" i="148" s="1"/>
  <c r="G292" i="148"/>
  <c r="H292" i="148" s="1"/>
  <c r="G291" i="148"/>
  <c r="H291" i="148" s="1"/>
  <c r="G290" i="148"/>
  <c r="H290" i="148" s="1"/>
  <c r="G289" i="148"/>
  <c r="H289" i="148" s="1"/>
  <c r="G288" i="148"/>
  <c r="H288" i="148" s="1"/>
  <c r="G287" i="148"/>
  <c r="H287" i="148" s="1"/>
  <c r="G286" i="148"/>
  <c r="H286" i="148" s="1"/>
  <c r="G285" i="148"/>
  <c r="H285" i="148" s="1"/>
  <c r="G284" i="148"/>
  <c r="H284" i="148" s="1"/>
  <c r="G283" i="148"/>
  <c r="H283" i="148" s="1"/>
  <c r="G282" i="148"/>
  <c r="H282" i="148" s="1"/>
  <c r="G281" i="148"/>
  <c r="H281" i="148" s="1"/>
  <c r="G280" i="148"/>
  <c r="H280" i="148" s="1"/>
  <c r="G279" i="148"/>
  <c r="H279" i="148" s="1"/>
  <c r="G278" i="148"/>
  <c r="H278" i="148" s="1"/>
  <c r="G277" i="148"/>
  <c r="H277" i="148" s="1"/>
  <c r="G276" i="148"/>
  <c r="H276" i="148" s="1"/>
  <c r="G275" i="148"/>
  <c r="H275" i="148" s="1"/>
  <c r="G274" i="148"/>
  <c r="H274" i="148" s="1"/>
  <c r="G273" i="148"/>
  <c r="H273" i="148" s="1"/>
  <c r="G272" i="148"/>
  <c r="H272" i="148" s="1"/>
  <c r="G271" i="148"/>
  <c r="H271" i="148" s="1"/>
  <c r="G270" i="148"/>
  <c r="H270" i="148" s="1"/>
  <c r="G269" i="148"/>
  <c r="H269" i="148" s="1"/>
  <c r="G268" i="148"/>
  <c r="H268" i="148" s="1"/>
  <c r="G267" i="148"/>
  <c r="H267" i="148" s="1"/>
  <c r="G266" i="148"/>
  <c r="H266" i="148" s="1"/>
  <c r="G265" i="148"/>
  <c r="H265" i="148" s="1"/>
  <c r="G264" i="148"/>
  <c r="H264" i="148" s="1"/>
  <c r="G263" i="148"/>
  <c r="H263" i="148" s="1"/>
  <c r="G262" i="148"/>
  <c r="H262" i="148" s="1"/>
  <c r="G261" i="148"/>
  <c r="H261" i="148" s="1"/>
  <c r="G260" i="148"/>
  <c r="H260" i="148" s="1"/>
  <c r="G259" i="148"/>
  <c r="H259" i="148" s="1"/>
  <c r="G258" i="148"/>
  <c r="H258" i="148" s="1"/>
  <c r="G257" i="148"/>
  <c r="H257" i="148" s="1"/>
  <c r="G256" i="148"/>
  <c r="H256" i="148" s="1"/>
  <c r="G255" i="148"/>
  <c r="H255" i="148" s="1"/>
  <c r="G254" i="148"/>
  <c r="H254" i="148" s="1"/>
  <c r="G253" i="148"/>
  <c r="H253" i="148" s="1"/>
  <c r="G252" i="148"/>
  <c r="H252" i="148" s="1"/>
  <c r="G251" i="148"/>
  <c r="H251" i="148" s="1"/>
  <c r="G250" i="148"/>
  <c r="H250" i="148" s="1"/>
  <c r="G249" i="148"/>
  <c r="H249" i="148" s="1"/>
  <c r="G248" i="148"/>
  <c r="H248" i="148" s="1"/>
  <c r="G247" i="148"/>
  <c r="H247" i="148" s="1"/>
  <c r="G246" i="148"/>
  <c r="H246" i="148" s="1"/>
  <c r="G245" i="148"/>
  <c r="H245" i="148" s="1"/>
  <c r="G244" i="148"/>
  <c r="H244" i="148" s="1"/>
  <c r="G243" i="148"/>
  <c r="H243" i="148" s="1"/>
  <c r="G242" i="148"/>
  <c r="H242" i="148" s="1"/>
  <c r="G241" i="148"/>
  <c r="H241" i="148" s="1"/>
  <c r="G240" i="148"/>
  <c r="H240" i="148" s="1"/>
  <c r="G239" i="148"/>
  <c r="H239" i="148" s="1"/>
  <c r="G238" i="148"/>
  <c r="H238" i="148" s="1"/>
  <c r="G237" i="148"/>
  <c r="H237" i="148" s="1"/>
  <c r="G236" i="148"/>
  <c r="H236" i="148" s="1"/>
  <c r="G235" i="148"/>
  <c r="H235" i="148" s="1"/>
  <c r="G234" i="148"/>
  <c r="H234" i="148" s="1"/>
  <c r="G233" i="148"/>
  <c r="H233" i="148" s="1"/>
  <c r="G232" i="148"/>
  <c r="H232" i="148" s="1"/>
  <c r="G231" i="148"/>
  <c r="H231" i="148" s="1"/>
  <c r="G230" i="148"/>
  <c r="H230" i="148" s="1"/>
  <c r="G229" i="148"/>
  <c r="H229" i="148" s="1"/>
  <c r="G228" i="148"/>
  <c r="H228" i="148" s="1"/>
  <c r="G227" i="148"/>
  <c r="H227" i="148" s="1"/>
  <c r="G226" i="148"/>
  <c r="H226" i="148" s="1"/>
  <c r="G225" i="148"/>
  <c r="H225" i="148" s="1"/>
  <c r="G224" i="148"/>
  <c r="H224" i="148" s="1"/>
  <c r="G223" i="148"/>
  <c r="H223" i="148" s="1"/>
  <c r="G222" i="148"/>
  <c r="H222" i="148" s="1"/>
  <c r="G221" i="148"/>
  <c r="H221" i="148" s="1"/>
  <c r="G220" i="148"/>
  <c r="H220" i="148" s="1"/>
  <c r="G219" i="148"/>
  <c r="H219" i="148" s="1"/>
  <c r="G218" i="148"/>
  <c r="H218" i="148" s="1"/>
  <c r="G217" i="148"/>
  <c r="H217" i="148" s="1"/>
  <c r="G216" i="148"/>
  <c r="H216" i="148" s="1"/>
  <c r="G215" i="148"/>
  <c r="H215" i="148" s="1"/>
  <c r="G214" i="148"/>
  <c r="H214" i="148" s="1"/>
  <c r="G213" i="148"/>
  <c r="H213" i="148" s="1"/>
  <c r="G212" i="148"/>
  <c r="H212" i="148" s="1"/>
  <c r="G211" i="148"/>
  <c r="H211" i="148" s="1"/>
  <c r="G210" i="148"/>
  <c r="H210" i="148" s="1"/>
  <c r="G209" i="148"/>
  <c r="H209" i="148" s="1"/>
  <c r="G208" i="148"/>
  <c r="H208" i="148" s="1"/>
  <c r="G207" i="148"/>
  <c r="H207" i="148" s="1"/>
  <c r="G206" i="148"/>
  <c r="H206" i="148" s="1"/>
  <c r="G205" i="148"/>
  <c r="H205" i="148" s="1"/>
  <c r="G204" i="148"/>
  <c r="H204" i="148" s="1"/>
  <c r="G203" i="148"/>
  <c r="H203" i="148" s="1"/>
  <c r="G202" i="148"/>
  <c r="H202" i="148" s="1"/>
  <c r="G201" i="148"/>
  <c r="H201" i="148" s="1"/>
  <c r="G200" i="148"/>
  <c r="H200" i="148" s="1"/>
  <c r="G199" i="148"/>
  <c r="H199" i="148" s="1"/>
  <c r="G198" i="148"/>
  <c r="H198" i="148" s="1"/>
  <c r="G197" i="148"/>
  <c r="H197" i="148" s="1"/>
  <c r="G196" i="148"/>
  <c r="H196" i="148" s="1"/>
  <c r="G195" i="148"/>
  <c r="H195" i="148" s="1"/>
  <c r="G194" i="148"/>
  <c r="H194" i="148" s="1"/>
  <c r="G193" i="148"/>
  <c r="H193" i="148" s="1"/>
  <c r="G192" i="148"/>
  <c r="H192" i="148" s="1"/>
  <c r="G191" i="148"/>
  <c r="H191" i="148" s="1"/>
  <c r="G190" i="148"/>
  <c r="H190" i="148" s="1"/>
  <c r="G189" i="148"/>
  <c r="H189" i="148" s="1"/>
  <c r="G188" i="148"/>
  <c r="H188" i="148" s="1"/>
  <c r="G187" i="148"/>
  <c r="H187" i="148" s="1"/>
  <c r="G186" i="148"/>
  <c r="H186" i="148" s="1"/>
  <c r="G185" i="148"/>
  <c r="H185" i="148" s="1"/>
  <c r="G184" i="148"/>
  <c r="H184" i="148" s="1"/>
  <c r="G183" i="148"/>
  <c r="H183" i="148" s="1"/>
  <c r="G182" i="148"/>
  <c r="H182" i="148" s="1"/>
  <c r="G181" i="148"/>
  <c r="H181" i="148" s="1"/>
  <c r="G180" i="148"/>
  <c r="H180" i="148" s="1"/>
  <c r="G179" i="148"/>
  <c r="H179" i="148" s="1"/>
  <c r="G178" i="148"/>
  <c r="H178" i="148" s="1"/>
  <c r="G177" i="148"/>
  <c r="H177" i="148" s="1"/>
  <c r="G176" i="148"/>
  <c r="H176" i="148" s="1"/>
  <c r="G175" i="148"/>
  <c r="H175" i="148" s="1"/>
  <c r="G174" i="148"/>
  <c r="H174" i="148" s="1"/>
  <c r="G173" i="148"/>
  <c r="H173" i="148" s="1"/>
  <c r="G172" i="148"/>
  <c r="H172" i="148" s="1"/>
  <c r="G171" i="148"/>
  <c r="H171" i="148" s="1"/>
  <c r="G170" i="148"/>
  <c r="H170" i="148" s="1"/>
  <c r="G169" i="148"/>
  <c r="H169" i="148" s="1"/>
  <c r="G168" i="148"/>
  <c r="H168" i="148" s="1"/>
  <c r="G167" i="148"/>
  <c r="H167" i="148" s="1"/>
  <c r="G166" i="148"/>
  <c r="H166" i="148" s="1"/>
  <c r="G165" i="148"/>
  <c r="H165" i="148" s="1"/>
  <c r="G164" i="148"/>
  <c r="H164" i="148" s="1"/>
  <c r="G163" i="148"/>
  <c r="H163" i="148" s="1"/>
  <c r="G162" i="148"/>
  <c r="H162" i="148" s="1"/>
  <c r="G161" i="148"/>
  <c r="H161" i="148" s="1"/>
  <c r="G160" i="148"/>
  <c r="H160" i="148" s="1"/>
  <c r="G159" i="148"/>
  <c r="H159" i="148" s="1"/>
  <c r="G158" i="148"/>
  <c r="H158" i="148" s="1"/>
  <c r="G157" i="148"/>
  <c r="H157" i="148" s="1"/>
  <c r="G156" i="148"/>
  <c r="H156" i="148" s="1"/>
  <c r="G155" i="148"/>
  <c r="H155" i="148" s="1"/>
  <c r="G154" i="148"/>
  <c r="H154" i="148" s="1"/>
  <c r="G153" i="148"/>
  <c r="H153" i="148" s="1"/>
  <c r="G152" i="148"/>
  <c r="H152" i="148" s="1"/>
  <c r="G151" i="148"/>
  <c r="H151" i="148" s="1"/>
  <c r="G150" i="148"/>
  <c r="H150" i="148" s="1"/>
  <c r="G149" i="148"/>
  <c r="H149" i="148" s="1"/>
  <c r="G148" i="148"/>
  <c r="H148" i="148" s="1"/>
  <c r="G147" i="148"/>
  <c r="H147" i="148" s="1"/>
  <c r="G146" i="148"/>
  <c r="H146" i="148" s="1"/>
  <c r="G145" i="148"/>
  <c r="H145" i="148" s="1"/>
  <c r="G144" i="148"/>
  <c r="H144" i="148" s="1"/>
  <c r="G143" i="148"/>
  <c r="H143" i="148" s="1"/>
  <c r="G142" i="148"/>
  <c r="H142" i="148" s="1"/>
  <c r="G141" i="148"/>
  <c r="H141" i="148" s="1"/>
  <c r="G140" i="148"/>
  <c r="H140" i="148" s="1"/>
  <c r="G139" i="148"/>
  <c r="H139" i="148" s="1"/>
  <c r="G138" i="148"/>
  <c r="H138" i="148" s="1"/>
  <c r="G137" i="148"/>
  <c r="H137" i="148" s="1"/>
  <c r="G136" i="148"/>
  <c r="H136" i="148" s="1"/>
  <c r="G135" i="148"/>
  <c r="H135" i="148" s="1"/>
  <c r="G134" i="148"/>
  <c r="H134" i="148" s="1"/>
  <c r="G133" i="148"/>
  <c r="H133" i="148" s="1"/>
  <c r="G132" i="148"/>
  <c r="H132" i="148" s="1"/>
  <c r="G131" i="148"/>
  <c r="H131" i="148" s="1"/>
  <c r="G130" i="148"/>
  <c r="H130" i="148" s="1"/>
  <c r="G129" i="148"/>
  <c r="H129" i="148" s="1"/>
  <c r="G128" i="148"/>
  <c r="H128" i="148" s="1"/>
  <c r="G127" i="148"/>
  <c r="H127" i="148" s="1"/>
  <c r="G126" i="148"/>
  <c r="H126" i="148" s="1"/>
  <c r="G125" i="148"/>
  <c r="H125" i="148" s="1"/>
  <c r="G124" i="148"/>
  <c r="H124" i="148" s="1"/>
  <c r="G123" i="148"/>
  <c r="H123" i="148" s="1"/>
  <c r="G122" i="148"/>
  <c r="H122" i="148" s="1"/>
  <c r="G121" i="148"/>
  <c r="H121" i="148" s="1"/>
  <c r="G120" i="148"/>
  <c r="H120" i="148" s="1"/>
  <c r="G119" i="148"/>
  <c r="H119" i="148" s="1"/>
  <c r="G118" i="148"/>
  <c r="H118" i="148" s="1"/>
  <c r="G117" i="148"/>
  <c r="H117" i="148" s="1"/>
  <c r="G116" i="148"/>
  <c r="H116" i="148" s="1"/>
  <c r="G115" i="148"/>
  <c r="H115" i="148" s="1"/>
  <c r="G114" i="148"/>
  <c r="H114" i="148" s="1"/>
  <c r="G113" i="148"/>
  <c r="H113" i="148" s="1"/>
  <c r="G112" i="148"/>
  <c r="H112" i="148" s="1"/>
  <c r="G111" i="148"/>
  <c r="H111" i="148" s="1"/>
  <c r="G110" i="148"/>
  <c r="H110" i="148" s="1"/>
  <c r="G109" i="148"/>
  <c r="H109" i="148" s="1"/>
  <c r="G108" i="148"/>
  <c r="H108" i="148" s="1"/>
  <c r="G107" i="148"/>
  <c r="H107" i="148" s="1"/>
  <c r="G106" i="148"/>
  <c r="H106" i="148" s="1"/>
  <c r="G105" i="148"/>
  <c r="H105" i="148" s="1"/>
  <c r="G104" i="148"/>
  <c r="H104" i="148" s="1"/>
  <c r="G103" i="148"/>
  <c r="H103" i="148" s="1"/>
  <c r="G102" i="148"/>
  <c r="H102" i="148" s="1"/>
  <c r="G101" i="148"/>
  <c r="H101" i="148" s="1"/>
  <c r="G100" i="148"/>
  <c r="H100" i="148" s="1"/>
  <c r="G99" i="148"/>
  <c r="H99" i="148" s="1"/>
  <c r="G98" i="148"/>
  <c r="H98" i="148" s="1"/>
  <c r="G97" i="148"/>
  <c r="H97" i="148" s="1"/>
  <c r="G96" i="148"/>
  <c r="H96" i="148" s="1"/>
  <c r="G95" i="148"/>
  <c r="H95" i="148" s="1"/>
  <c r="G94" i="148"/>
  <c r="H94" i="148" s="1"/>
  <c r="G93" i="148"/>
  <c r="H93" i="148" s="1"/>
  <c r="G92" i="148"/>
  <c r="H92" i="148" s="1"/>
  <c r="G91" i="148"/>
  <c r="H91" i="148" s="1"/>
  <c r="G90" i="148"/>
  <c r="H90" i="148" s="1"/>
  <c r="G89" i="148"/>
  <c r="H89" i="148" s="1"/>
  <c r="G88" i="148"/>
  <c r="H88" i="148" s="1"/>
  <c r="G87" i="148"/>
  <c r="H87" i="148" s="1"/>
  <c r="G86" i="148"/>
  <c r="H86" i="148" s="1"/>
  <c r="G85" i="148"/>
  <c r="H85" i="148" s="1"/>
  <c r="G84" i="148"/>
  <c r="H84" i="148" s="1"/>
  <c r="G83" i="148"/>
  <c r="H83" i="148" s="1"/>
  <c r="G82" i="148"/>
  <c r="H82" i="148" s="1"/>
  <c r="G81" i="148"/>
  <c r="H81" i="148" s="1"/>
  <c r="G80" i="148"/>
  <c r="H80" i="148" s="1"/>
  <c r="G79" i="148"/>
  <c r="H79" i="148" s="1"/>
  <c r="G78" i="148"/>
  <c r="H78" i="148" s="1"/>
  <c r="G77" i="148"/>
  <c r="H77" i="148" s="1"/>
  <c r="G76" i="148"/>
  <c r="H76" i="148" s="1"/>
  <c r="G75" i="148"/>
  <c r="H75" i="148" s="1"/>
  <c r="G74" i="148"/>
  <c r="H74" i="148" s="1"/>
  <c r="G73" i="148"/>
  <c r="H73" i="148" s="1"/>
  <c r="G72" i="148"/>
  <c r="H72" i="148" s="1"/>
  <c r="G71" i="148"/>
  <c r="H71" i="148" s="1"/>
  <c r="G70" i="148"/>
  <c r="H70" i="148" s="1"/>
  <c r="G69" i="148"/>
  <c r="H69" i="148" s="1"/>
  <c r="G68" i="148"/>
  <c r="H68" i="148" s="1"/>
  <c r="G67" i="148"/>
  <c r="H67" i="148" s="1"/>
  <c r="G66" i="148"/>
  <c r="H66" i="148" s="1"/>
  <c r="G65" i="148"/>
  <c r="H65" i="148" s="1"/>
  <c r="G64" i="148"/>
  <c r="H64" i="148" s="1"/>
  <c r="G63" i="148"/>
  <c r="H63" i="148" s="1"/>
  <c r="G62" i="148"/>
  <c r="H62" i="148" s="1"/>
  <c r="H61" i="148"/>
  <c r="G60" i="148"/>
  <c r="H60" i="148" s="1"/>
  <c r="G59" i="148"/>
  <c r="H59" i="148" s="1"/>
  <c r="G58" i="148"/>
  <c r="H58" i="148" s="1"/>
  <c r="G57" i="148"/>
  <c r="H57" i="148" s="1"/>
  <c r="G56" i="148"/>
  <c r="H56" i="148" s="1"/>
  <c r="G55" i="148"/>
  <c r="H55" i="148" s="1"/>
  <c r="G54" i="148"/>
  <c r="H54" i="148" s="1"/>
  <c r="G53" i="148"/>
  <c r="H53" i="148" s="1"/>
  <c r="G52" i="148"/>
  <c r="H52" i="148" s="1"/>
  <c r="G51" i="148"/>
  <c r="H51" i="148" s="1"/>
  <c r="G50" i="148"/>
  <c r="H50" i="148" s="1"/>
  <c r="G49" i="148"/>
  <c r="H49" i="148" s="1"/>
  <c r="G48" i="148"/>
  <c r="H48" i="148" s="1"/>
  <c r="G47" i="148"/>
  <c r="H47" i="148" s="1"/>
  <c r="G46" i="148"/>
  <c r="H46" i="148" s="1"/>
  <c r="G45" i="148"/>
  <c r="H45" i="148" s="1"/>
  <c r="G44" i="148"/>
  <c r="H44" i="148" s="1"/>
  <c r="G43" i="148"/>
  <c r="H43" i="148" s="1"/>
  <c r="G42" i="148"/>
  <c r="H42" i="148" s="1"/>
  <c r="G41" i="148"/>
  <c r="H41" i="148" s="1"/>
  <c r="G40" i="148"/>
  <c r="H40" i="148" s="1"/>
  <c r="G39" i="148"/>
  <c r="H39" i="148" s="1"/>
  <c r="G38" i="148"/>
  <c r="H38" i="148" s="1"/>
  <c r="G37" i="148"/>
  <c r="H37" i="148" s="1"/>
  <c r="G36" i="148"/>
  <c r="H36" i="148" s="1"/>
  <c r="G35" i="148"/>
  <c r="H35" i="148" s="1"/>
  <c r="G34" i="148"/>
  <c r="H34" i="148" s="1"/>
  <c r="G33" i="148"/>
  <c r="H33" i="148" s="1"/>
  <c r="G32" i="148"/>
  <c r="H32" i="148" s="1"/>
  <c r="G31" i="148"/>
  <c r="H31" i="148" s="1"/>
  <c r="G30" i="148"/>
  <c r="H30" i="148" s="1"/>
  <c r="G29" i="148"/>
  <c r="H29" i="148" s="1"/>
  <c r="G28" i="148"/>
  <c r="H28" i="148" s="1"/>
  <c r="G27" i="148"/>
  <c r="H27" i="148" s="1"/>
  <c r="G26" i="148"/>
  <c r="H26" i="148" s="1"/>
  <c r="G25" i="148"/>
  <c r="H25" i="148" s="1"/>
  <c r="G24" i="148"/>
  <c r="H24" i="148" s="1"/>
  <c r="G23" i="148"/>
  <c r="H23" i="148" s="1"/>
  <c r="G22" i="148"/>
  <c r="H22" i="148" s="1"/>
  <c r="G21" i="148"/>
  <c r="H21" i="148" s="1"/>
  <c r="G20" i="148"/>
  <c r="H20" i="148" s="1"/>
  <c r="G19" i="148"/>
  <c r="H19" i="148" s="1"/>
  <c r="G18" i="148"/>
  <c r="H18" i="148" s="1"/>
  <c r="G17" i="148"/>
  <c r="H17" i="148" s="1"/>
  <c r="G16" i="148"/>
  <c r="H16" i="148" s="1"/>
  <c r="G15" i="148"/>
  <c r="H15" i="148" s="1"/>
  <c r="G14" i="148"/>
  <c r="H14" i="148" s="1"/>
  <c r="G13" i="148"/>
  <c r="H13" i="148" s="1"/>
  <c r="G12" i="148"/>
  <c r="H12" i="148" s="1"/>
  <c r="G11" i="148"/>
  <c r="H11" i="148" s="1"/>
  <c r="G10" i="148"/>
  <c r="H10" i="148" s="1"/>
  <c r="G9" i="148"/>
  <c r="H9" i="148" s="1"/>
  <c r="G8" i="148"/>
  <c r="H8" i="148" s="1"/>
  <c r="G7" i="148"/>
  <c r="H7" i="148" s="1"/>
  <c r="G6" i="148"/>
  <c r="H6" i="148" s="1"/>
  <c r="G5" i="148"/>
  <c r="F43" i="147"/>
  <c r="E43" i="147"/>
  <c r="D43" i="147"/>
  <c r="G42" i="147"/>
  <c r="H42" i="147" s="1"/>
  <c r="G41" i="147"/>
  <c r="H41" i="147" s="1"/>
  <c r="G40" i="147"/>
  <c r="H40" i="147" s="1"/>
  <c r="G39" i="147"/>
  <c r="H39" i="147" s="1"/>
  <c r="G38" i="147"/>
  <c r="H38" i="147" s="1"/>
  <c r="G37" i="147"/>
  <c r="H37" i="147" s="1"/>
  <c r="G36" i="147"/>
  <c r="H36" i="147" s="1"/>
  <c r="G35" i="147"/>
  <c r="H35" i="147" s="1"/>
  <c r="G34" i="147"/>
  <c r="H34" i="147" s="1"/>
  <c r="G33" i="147"/>
  <c r="H33" i="147" s="1"/>
  <c r="G32" i="147"/>
  <c r="H32" i="147" s="1"/>
  <c r="G31" i="147"/>
  <c r="H31" i="147" s="1"/>
  <c r="G30" i="147"/>
  <c r="H30" i="147" s="1"/>
  <c r="G29" i="147"/>
  <c r="H29" i="147" s="1"/>
  <c r="G28" i="147"/>
  <c r="H28" i="147" s="1"/>
  <c r="G27" i="147"/>
  <c r="H27" i="147" s="1"/>
  <c r="G26" i="147"/>
  <c r="H26" i="147" s="1"/>
  <c r="G25" i="147"/>
  <c r="H25" i="147" s="1"/>
  <c r="G24" i="147"/>
  <c r="H24" i="147" s="1"/>
  <c r="G23" i="147"/>
  <c r="H23" i="147" s="1"/>
  <c r="G22" i="147"/>
  <c r="H22" i="147" s="1"/>
  <c r="G21" i="147"/>
  <c r="H21" i="147" s="1"/>
  <c r="G20" i="147"/>
  <c r="H20" i="147" s="1"/>
  <c r="G19" i="147"/>
  <c r="H19" i="147" s="1"/>
  <c r="G18" i="147"/>
  <c r="H18" i="147" s="1"/>
  <c r="G17" i="147"/>
  <c r="H17" i="147" s="1"/>
  <c r="G16" i="147"/>
  <c r="H16" i="147" s="1"/>
  <c r="G15" i="147"/>
  <c r="H15" i="147" s="1"/>
  <c r="G14" i="147"/>
  <c r="H14" i="147" s="1"/>
  <c r="G13" i="147"/>
  <c r="H13" i="147" s="1"/>
  <c r="G12" i="147"/>
  <c r="H12" i="147" s="1"/>
  <c r="G11" i="147"/>
  <c r="H11" i="147" s="1"/>
  <c r="G10" i="147"/>
  <c r="H10" i="147" s="1"/>
  <c r="G9" i="147"/>
  <c r="H9" i="147" s="1"/>
  <c r="G8" i="147"/>
  <c r="H8" i="147" s="1"/>
  <c r="G7" i="147"/>
  <c r="H7" i="147" s="1"/>
  <c r="G6" i="147"/>
  <c r="H6" i="147" s="1"/>
  <c r="G5" i="147"/>
  <c r="F402" i="146"/>
  <c r="E402" i="146"/>
  <c r="D402" i="146"/>
  <c r="G401" i="146"/>
  <c r="H401" i="146" s="1"/>
  <c r="G400" i="146"/>
  <c r="H400" i="146" s="1"/>
  <c r="G399" i="146"/>
  <c r="H399" i="146" s="1"/>
  <c r="G398" i="146"/>
  <c r="H398" i="146" s="1"/>
  <c r="G397" i="146"/>
  <c r="H397" i="146" s="1"/>
  <c r="G396" i="146"/>
  <c r="H396" i="146" s="1"/>
  <c r="G395" i="146"/>
  <c r="H395" i="146" s="1"/>
  <c r="G394" i="146"/>
  <c r="H394" i="146" s="1"/>
  <c r="G393" i="146"/>
  <c r="H393" i="146" s="1"/>
  <c r="G392" i="146"/>
  <c r="H392" i="146" s="1"/>
  <c r="G391" i="146"/>
  <c r="H391" i="146" s="1"/>
  <c r="G390" i="146"/>
  <c r="H390" i="146" s="1"/>
  <c r="G389" i="146"/>
  <c r="H389" i="146" s="1"/>
  <c r="G388" i="146"/>
  <c r="H388" i="146" s="1"/>
  <c r="G387" i="146"/>
  <c r="H387" i="146" s="1"/>
  <c r="G386" i="146"/>
  <c r="H386" i="146" s="1"/>
  <c r="G385" i="146"/>
  <c r="H385" i="146" s="1"/>
  <c r="G384" i="146"/>
  <c r="H384" i="146" s="1"/>
  <c r="G383" i="146"/>
  <c r="H383" i="146" s="1"/>
  <c r="G382" i="146"/>
  <c r="H382" i="146" s="1"/>
  <c r="G381" i="146"/>
  <c r="H381" i="146" s="1"/>
  <c r="G380" i="146"/>
  <c r="H380" i="146" s="1"/>
  <c r="G379" i="146"/>
  <c r="H379" i="146" s="1"/>
  <c r="G378" i="146"/>
  <c r="H378" i="146" s="1"/>
  <c r="G377" i="146"/>
  <c r="H377" i="146" s="1"/>
  <c r="G376" i="146"/>
  <c r="H376" i="146" s="1"/>
  <c r="G375" i="146"/>
  <c r="H375" i="146" s="1"/>
  <c r="G374" i="146"/>
  <c r="H374" i="146" s="1"/>
  <c r="G373" i="146"/>
  <c r="H373" i="146" s="1"/>
  <c r="G372" i="146"/>
  <c r="H372" i="146" s="1"/>
  <c r="G371" i="146"/>
  <c r="H371" i="146" s="1"/>
  <c r="G370" i="146"/>
  <c r="H370" i="146" s="1"/>
  <c r="G369" i="146"/>
  <c r="H369" i="146" s="1"/>
  <c r="G368" i="146"/>
  <c r="H368" i="146" s="1"/>
  <c r="G367" i="146"/>
  <c r="H367" i="146" s="1"/>
  <c r="G366" i="146"/>
  <c r="H366" i="146" s="1"/>
  <c r="G365" i="146"/>
  <c r="H365" i="146" s="1"/>
  <c r="G364" i="146"/>
  <c r="H364" i="146" s="1"/>
  <c r="G363" i="146"/>
  <c r="H363" i="146" s="1"/>
  <c r="G362" i="146"/>
  <c r="H362" i="146" s="1"/>
  <c r="G361" i="146"/>
  <c r="H361" i="146" s="1"/>
  <c r="G360" i="146"/>
  <c r="H360" i="146" s="1"/>
  <c r="G359" i="146"/>
  <c r="H359" i="146" s="1"/>
  <c r="G358" i="146"/>
  <c r="H358" i="146" s="1"/>
  <c r="G357" i="146"/>
  <c r="H357" i="146" s="1"/>
  <c r="G356" i="146"/>
  <c r="H356" i="146" s="1"/>
  <c r="G355" i="146"/>
  <c r="H355" i="146" s="1"/>
  <c r="G354" i="146"/>
  <c r="H354" i="146" s="1"/>
  <c r="G353" i="146"/>
  <c r="H353" i="146" s="1"/>
  <c r="G352" i="146"/>
  <c r="H352" i="146" s="1"/>
  <c r="G351" i="146"/>
  <c r="H351" i="146" s="1"/>
  <c r="G350" i="146"/>
  <c r="H350" i="146" s="1"/>
  <c r="G349" i="146"/>
  <c r="H349" i="146" s="1"/>
  <c r="G348" i="146"/>
  <c r="H348" i="146" s="1"/>
  <c r="G347" i="146"/>
  <c r="H347" i="146" s="1"/>
  <c r="G346" i="146"/>
  <c r="H346" i="146" s="1"/>
  <c r="G345" i="146"/>
  <c r="H345" i="146" s="1"/>
  <c r="G344" i="146"/>
  <c r="H344" i="146" s="1"/>
  <c r="G343" i="146"/>
  <c r="H343" i="146" s="1"/>
  <c r="G342" i="146"/>
  <c r="H342" i="146" s="1"/>
  <c r="G341" i="146"/>
  <c r="H341" i="146" s="1"/>
  <c r="G340" i="146"/>
  <c r="H340" i="146" s="1"/>
  <c r="G339" i="146"/>
  <c r="H339" i="146" s="1"/>
  <c r="G338" i="146"/>
  <c r="H338" i="146" s="1"/>
  <c r="G337" i="146"/>
  <c r="H337" i="146" s="1"/>
  <c r="G336" i="146"/>
  <c r="H336" i="146" s="1"/>
  <c r="G335" i="146"/>
  <c r="H335" i="146" s="1"/>
  <c r="G334" i="146"/>
  <c r="H334" i="146" s="1"/>
  <c r="G333" i="146"/>
  <c r="H333" i="146" s="1"/>
  <c r="G332" i="146"/>
  <c r="H332" i="146" s="1"/>
  <c r="G331" i="146"/>
  <c r="H331" i="146" s="1"/>
  <c r="G330" i="146"/>
  <c r="H330" i="146" s="1"/>
  <c r="G329" i="146"/>
  <c r="H329" i="146" s="1"/>
  <c r="G328" i="146"/>
  <c r="H328" i="146" s="1"/>
  <c r="G327" i="146"/>
  <c r="H327" i="146" s="1"/>
  <c r="G326" i="146"/>
  <c r="H326" i="146" s="1"/>
  <c r="G325" i="146"/>
  <c r="H325" i="146" s="1"/>
  <c r="G324" i="146"/>
  <c r="H324" i="146" s="1"/>
  <c r="G323" i="146"/>
  <c r="H323" i="146" s="1"/>
  <c r="G322" i="146"/>
  <c r="H322" i="146" s="1"/>
  <c r="G321" i="146"/>
  <c r="H321" i="146" s="1"/>
  <c r="G320" i="146"/>
  <c r="H320" i="146" s="1"/>
  <c r="G319" i="146"/>
  <c r="H319" i="146" s="1"/>
  <c r="G318" i="146"/>
  <c r="H318" i="146" s="1"/>
  <c r="G317" i="146"/>
  <c r="H317" i="146" s="1"/>
  <c r="G316" i="146"/>
  <c r="H316" i="146" s="1"/>
  <c r="H315" i="146"/>
  <c r="G314" i="146"/>
  <c r="H314" i="146" s="1"/>
  <c r="G313" i="146"/>
  <c r="H313" i="146" s="1"/>
  <c r="G312" i="146"/>
  <c r="H312" i="146" s="1"/>
  <c r="G311" i="146"/>
  <c r="H311" i="146" s="1"/>
  <c r="G310" i="146"/>
  <c r="H310" i="146" s="1"/>
  <c r="G309" i="146"/>
  <c r="H309" i="146" s="1"/>
  <c r="G308" i="146"/>
  <c r="H308" i="146" s="1"/>
  <c r="G307" i="146"/>
  <c r="H307" i="146" s="1"/>
  <c r="G306" i="146"/>
  <c r="H306" i="146" s="1"/>
  <c r="G305" i="146"/>
  <c r="H305" i="146" s="1"/>
  <c r="G304" i="146"/>
  <c r="H304" i="146" s="1"/>
  <c r="G303" i="146"/>
  <c r="H303" i="146" s="1"/>
  <c r="G302" i="146"/>
  <c r="H302" i="146" s="1"/>
  <c r="G301" i="146"/>
  <c r="H301" i="146" s="1"/>
  <c r="G300" i="146"/>
  <c r="H300" i="146" s="1"/>
  <c r="G299" i="146"/>
  <c r="H299" i="146" s="1"/>
  <c r="G298" i="146"/>
  <c r="H298" i="146" s="1"/>
  <c r="G297" i="146"/>
  <c r="H297" i="146" s="1"/>
  <c r="G296" i="146"/>
  <c r="H296" i="146" s="1"/>
  <c r="G295" i="146"/>
  <c r="H295" i="146" s="1"/>
  <c r="G294" i="146"/>
  <c r="H294" i="146" s="1"/>
  <c r="G293" i="146"/>
  <c r="H293" i="146" s="1"/>
  <c r="G292" i="146"/>
  <c r="H292" i="146" s="1"/>
  <c r="G291" i="146"/>
  <c r="H291" i="146" s="1"/>
  <c r="G290" i="146"/>
  <c r="H290" i="146" s="1"/>
  <c r="G289" i="146"/>
  <c r="H289" i="146" s="1"/>
  <c r="G288" i="146"/>
  <c r="H288" i="146" s="1"/>
  <c r="G287" i="146"/>
  <c r="H287" i="146" s="1"/>
  <c r="G286" i="146"/>
  <c r="H286" i="146" s="1"/>
  <c r="G285" i="146"/>
  <c r="H285" i="146" s="1"/>
  <c r="G284" i="146"/>
  <c r="H284" i="146" s="1"/>
  <c r="G283" i="146"/>
  <c r="H283" i="146" s="1"/>
  <c r="G282" i="146"/>
  <c r="H282" i="146" s="1"/>
  <c r="G281" i="146"/>
  <c r="H281" i="146" s="1"/>
  <c r="G280" i="146"/>
  <c r="H280" i="146" s="1"/>
  <c r="G279" i="146"/>
  <c r="H279" i="146" s="1"/>
  <c r="G278" i="146"/>
  <c r="H278" i="146" s="1"/>
  <c r="G277" i="146"/>
  <c r="H277" i="146" s="1"/>
  <c r="G276" i="146"/>
  <c r="H276" i="146" s="1"/>
  <c r="G275" i="146"/>
  <c r="H275" i="146" s="1"/>
  <c r="G274" i="146"/>
  <c r="H274" i="146" s="1"/>
  <c r="G273" i="146"/>
  <c r="H273" i="146" s="1"/>
  <c r="G272" i="146"/>
  <c r="H272" i="146" s="1"/>
  <c r="G271" i="146"/>
  <c r="H271" i="146" s="1"/>
  <c r="G270" i="146"/>
  <c r="H270" i="146" s="1"/>
  <c r="G269" i="146"/>
  <c r="H269" i="146" s="1"/>
  <c r="G268" i="146"/>
  <c r="H268" i="146" s="1"/>
  <c r="G267" i="146"/>
  <c r="H267" i="146" s="1"/>
  <c r="G266" i="146"/>
  <c r="H266" i="146" s="1"/>
  <c r="G265" i="146"/>
  <c r="H265" i="146" s="1"/>
  <c r="G264" i="146"/>
  <c r="H264" i="146" s="1"/>
  <c r="G263" i="146"/>
  <c r="H263" i="146" s="1"/>
  <c r="G262" i="146"/>
  <c r="H262" i="146" s="1"/>
  <c r="G261" i="146"/>
  <c r="H261" i="146" s="1"/>
  <c r="G260" i="146"/>
  <c r="H260" i="146" s="1"/>
  <c r="G259" i="146"/>
  <c r="H259" i="146" s="1"/>
  <c r="G258" i="146"/>
  <c r="H258" i="146" s="1"/>
  <c r="G257" i="146"/>
  <c r="H257" i="146" s="1"/>
  <c r="G256" i="146"/>
  <c r="H256" i="146" s="1"/>
  <c r="G255" i="146"/>
  <c r="H255" i="146" s="1"/>
  <c r="G254" i="146"/>
  <c r="H254" i="146" s="1"/>
  <c r="G253" i="146"/>
  <c r="H253" i="146" s="1"/>
  <c r="G252" i="146"/>
  <c r="H252" i="146" s="1"/>
  <c r="G251" i="146"/>
  <c r="H251" i="146" s="1"/>
  <c r="G250" i="146"/>
  <c r="H250" i="146" s="1"/>
  <c r="G249" i="146"/>
  <c r="H249" i="146" s="1"/>
  <c r="G248" i="146"/>
  <c r="H248" i="146" s="1"/>
  <c r="G247" i="146"/>
  <c r="H247" i="146" s="1"/>
  <c r="G246" i="146"/>
  <c r="H246" i="146" s="1"/>
  <c r="G245" i="146"/>
  <c r="H245" i="146" s="1"/>
  <c r="G244" i="146"/>
  <c r="H244" i="146" s="1"/>
  <c r="G243" i="146"/>
  <c r="H243" i="146" s="1"/>
  <c r="G242" i="146"/>
  <c r="H242" i="146" s="1"/>
  <c r="G241" i="146"/>
  <c r="H241" i="146" s="1"/>
  <c r="G240" i="146"/>
  <c r="H240" i="146" s="1"/>
  <c r="G239" i="146"/>
  <c r="H239" i="146" s="1"/>
  <c r="G238" i="146"/>
  <c r="H238" i="146" s="1"/>
  <c r="G237" i="146"/>
  <c r="H237" i="146" s="1"/>
  <c r="H236" i="146"/>
  <c r="G236" i="146"/>
  <c r="G235" i="146"/>
  <c r="H235" i="146" s="1"/>
  <c r="G234" i="146"/>
  <c r="H234" i="146" s="1"/>
  <c r="G233" i="146"/>
  <c r="H233" i="146" s="1"/>
  <c r="G232" i="146"/>
  <c r="H232" i="146" s="1"/>
  <c r="G231" i="146"/>
  <c r="H231" i="146" s="1"/>
  <c r="G230" i="146"/>
  <c r="H230" i="146" s="1"/>
  <c r="G229" i="146"/>
  <c r="H229" i="146" s="1"/>
  <c r="G228" i="146"/>
  <c r="H228" i="146" s="1"/>
  <c r="G227" i="146"/>
  <c r="H227" i="146" s="1"/>
  <c r="G226" i="146"/>
  <c r="H226" i="146" s="1"/>
  <c r="G225" i="146"/>
  <c r="H225" i="146" s="1"/>
  <c r="G224" i="146"/>
  <c r="H224" i="146" s="1"/>
  <c r="G223" i="146"/>
  <c r="H223" i="146" s="1"/>
  <c r="G222" i="146"/>
  <c r="H222" i="146" s="1"/>
  <c r="G221" i="146"/>
  <c r="H221" i="146" s="1"/>
  <c r="G220" i="146"/>
  <c r="H220" i="146" s="1"/>
  <c r="G219" i="146"/>
  <c r="H219" i="146" s="1"/>
  <c r="G218" i="146"/>
  <c r="H218" i="146" s="1"/>
  <c r="G217" i="146"/>
  <c r="H217" i="146" s="1"/>
  <c r="G216" i="146"/>
  <c r="H216" i="146" s="1"/>
  <c r="G215" i="146"/>
  <c r="H215" i="146" s="1"/>
  <c r="G214" i="146"/>
  <c r="H214" i="146" s="1"/>
  <c r="G213" i="146"/>
  <c r="H213" i="146" s="1"/>
  <c r="G212" i="146"/>
  <c r="H212" i="146" s="1"/>
  <c r="G211" i="146"/>
  <c r="H211" i="146" s="1"/>
  <c r="G210" i="146"/>
  <c r="H210" i="146" s="1"/>
  <c r="G209" i="146"/>
  <c r="H209" i="146" s="1"/>
  <c r="G208" i="146"/>
  <c r="H208" i="146" s="1"/>
  <c r="G207" i="146"/>
  <c r="H207" i="146" s="1"/>
  <c r="G206" i="146"/>
  <c r="H206" i="146" s="1"/>
  <c r="G205" i="146"/>
  <c r="H205" i="146" s="1"/>
  <c r="G204" i="146"/>
  <c r="H204" i="146" s="1"/>
  <c r="G203" i="146"/>
  <c r="H203" i="146" s="1"/>
  <c r="G202" i="146"/>
  <c r="H202" i="146" s="1"/>
  <c r="G201" i="146"/>
  <c r="H201" i="146" s="1"/>
  <c r="G200" i="146"/>
  <c r="H200" i="146" s="1"/>
  <c r="G199" i="146"/>
  <c r="H199" i="146" s="1"/>
  <c r="G198" i="146"/>
  <c r="H198" i="146" s="1"/>
  <c r="G197" i="146"/>
  <c r="H197" i="146" s="1"/>
  <c r="G196" i="146"/>
  <c r="H196" i="146" s="1"/>
  <c r="G195" i="146"/>
  <c r="H195" i="146" s="1"/>
  <c r="G194" i="146"/>
  <c r="H194" i="146" s="1"/>
  <c r="G193" i="146"/>
  <c r="H193" i="146" s="1"/>
  <c r="G192" i="146"/>
  <c r="H192" i="146" s="1"/>
  <c r="G191" i="146"/>
  <c r="H191" i="146" s="1"/>
  <c r="G190" i="146"/>
  <c r="H190" i="146" s="1"/>
  <c r="G189" i="146"/>
  <c r="H189" i="146" s="1"/>
  <c r="G188" i="146"/>
  <c r="H188" i="146" s="1"/>
  <c r="G187" i="146"/>
  <c r="H187" i="146" s="1"/>
  <c r="G186" i="146"/>
  <c r="H186" i="146" s="1"/>
  <c r="G185" i="146"/>
  <c r="H185" i="146" s="1"/>
  <c r="G184" i="146"/>
  <c r="H184" i="146" s="1"/>
  <c r="G183" i="146"/>
  <c r="H183" i="146" s="1"/>
  <c r="G182" i="146"/>
  <c r="H182" i="146" s="1"/>
  <c r="G181" i="146"/>
  <c r="H181" i="146" s="1"/>
  <c r="G180" i="146"/>
  <c r="H180" i="146" s="1"/>
  <c r="G179" i="146"/>
  <c r="H179" i="146" s="1"/>
  <c r="G178" i="146"/>
  <c r="H178" i="146" s="1"/>
  <c r="G177" i="146"/>
  <c r="H177" i="146" s="1"/>
  <c r="G176" i="146"/>
  <c r="H176" i="146" s="1"/>
  <c r="G175" i="146"/>
  <c r="H175" i="146" s="1"/>
  <c r="G174" i="146"/>
  <c r="H174" i="146" s="1"/>
  <c r="G173" i="146"/>
  <c r="H173" i="146" s="1"/>
  <c r="G172" i="146"/>
  <c r="H172" i="146" s="1"/>
  <c r="G171" i="146"/>
  <c r="H171" i="146" s="1"/>
  <c r="G170" i="146"/>
  <c r="H170" i="146" s="1"/>
  <c r="G169" i="146"/>
  <c r="H169" i="146" s="1"/>
  <c r="G168" i="146"/>
  <c r="H168" i="146" s="1"/>
  <c r="G167" i="146"/>
  <c r="H167" i="146" s="1"/>
  <c r="G166" i="146"/>
  <c r="H166" i="146" s="1"/>
  <c r="G165" i="146"/>
  <c r="H165" i="146" s="1"/>
  <c r="G164" i="146"/>
  <c r="H164" i="146" s="1"/>
  <c r="G163" i="146"/>
  <c r="H163" i="146" s="1"/>
  <c r="G162" i="146"/>
  <c r="H162" i="146" s="1"/>
  <c r="G161" i="146"/>
  <c r="H161" i="146" s="1"/>
  <c r="G160" i="146"/>
  <c r="H160" i="146" s="1"/>
  <c r="G159" i="146"/>
  <c r="H159" i="146" s="1"/>
  <c r="G158" i="146"/>
  <c r="H158" i="146" s="1"/>
  <c r="G157" i="146"/>
  <c r="H157" i="146" s="1"/>
  <c r="G156" i="146"/>
  <c r="H156" i="146" s="1"/>
  <c r="G155" i="146"/>
  <c r="H155" i="146" s="1"/>
  <c r="G154" i="146"/>
  <c r="H154" i="146" s="1"/>
  <c r="G153" i="146"/>
  <c r="H153" i="146" s="1"/>
  <c r="G152" i="146"/>
  <c r="H152" i="146" s="1"/>
  <c r="G151" i="146"/>
  <c r="H151" i="146" s="1"/>
  <c r="G150" i="146"/>
  <c r="H150" i="146" s="1"/>
  <c r="G149" i="146"/>
  <c r="H149" i="146" s="1"/>
  <c r="G148" i="146"/>
  <c r="H148" i="146" s="1"/>
  <c r="G147" i="146"/>
  <c r="H147" i="146" s="1"/>
  <c r="G146" i="146"/>
  <c r="H146" i="146" s="1"/>
  <c r="G145" i="146"/>
  <c r="H145" i="146" s="1"/>
  <c r="G144" i="146"/>
  <c r="H144" i="146" s="1"/>
  <c r="G143" i="146"/>
  <c r="H143" i="146" s="1"/>
  <c r="G142" i="146"/>
  <c r="H142" i="146" s="1"/>
  <c r="G141" i="146"/>
  <c r="H141" i="146" s="1"/>
  <c r="G140" i="146"/>
  <c r="H140" i="146" s="1"/>
  <c r="G139" i="146"/>
  <c r="H139" i="146" s="1"/>
  <c r="G138" i="146"/>
  <c r="H138" i="146" s="1"/>
  <c r="G137" i="146"/>
  <c r="H137" i="146" s="1"/>
  <c r="G136" i="146"/>
  <c r="H136" i="146" s="1"/>
  <c r="G135" i="146"/>
  <c r="H135" i="146" s="1"/>
  <c r="G134" i="146"/>
  <c r="H134" i="146" s="1"/>
  <c r="G133" i="146"/>
  <c r="H133" i="146" s="1"/>
  <c r="G132" i="146"/>
  <c r="H132" i="146" s="1"/>
  <c r="G131" i="146"/>
  <c r="H131" i="146" s="1"/>
  <c r="G130" i="146"/>
  <c r="H130" i="146" s="1"/>
  <c r="G129" i="146"/>
  <c r="H129" i="146" s="1"/>
  <c r="G128" i="146"/>
  <c r="H128" i="146" s="1"/>
  <c r="G127" i="146"/>
  <c r="H127" i="146" s="1"/>
  <c r="G126" i="146"/>
  <c r="H126" i="146" s="1"/>
  <c r="G125" i="146"/>
  <c r="H125" i="146" s="1"/>
  <c r="G124" i="146"/>
  <c r="H124" i="146" s="1"/>
  <c r="G123" i="146"/>
  <c r="H123" i="146" s="1"/>
  <c r="G122" i="146"/>
  <c r="H122" i="146" s="1"/>
  <c r="G121" i="146"/>
  <c r="H121" i="146" s="1"/>
  <c r="G120" i="146"/>
  <c r="H120" i="146" s="1"/>
  <c r="G119" i="146"/>
  <c r="H119" i="146" s="1"/>
  <c r="G118" i="146"/>
  <c r="H118" i="146" s="1"/>
  <c r="G117" i="146"/>
  <c r="H117" i="146" s="1"/>
  <c r="G116" i="146"/>
  <c r="H116" i="146" s="1"/>
  <c r="G115" i="146"/>
  <c r="H115" i="146" s="1"/>
  <c r="G114" i="146"/>
  <c r="H114" i="146" s="1"/>
  <c r="G113" i="146"/>
  <c r="H113" i="146" s="1"/>
  <c r="G112" i="146"/>
  <c r="H112" i="146" s="1"/>
  <c r="G111" i="146"/>
  <c r="H111" i="146" s="1"/>
  <c r="G110" i="146"/>
  <c r="H110" i="146" s="1"/>
  <c r="G109" i="146"/>
  <c r="H109" i="146" s="1"/>
  <c r="G108" i="146"/>
  <c r="H108" i="146" s="1"/>
  <c r="G107" i="146"/>
  <c r="H107" i="146" s="1"/>
  <c r="G106" i="146"/>
  <c r="H106" i="146" s="1"/>
  <c r="G105" i="146"/>
  <c r="H105" i="146" s="1"/>
  <c r="G104" i="146"/>
  <c r="H104" i="146" s="1"/>
  <c r="G103" i="146"/>
  <c r="H103" i="146" s="1"/>
  <c r="G102" i="146"/>
  <c r="H102" i="146" s="1"/>
  <c r="G101" i="146"/>
  <c r="H101" i="146" s="1"/>
  <c r="G100" i="146"/>
  <c r="H100" i="146" s="1"/>
  <c r="G99" i="146"/>
  <c r="H99" i="146" s="1"/>
  <c r="G98" i="146"/>
  <c r="H98" i="146" s="1"/>
  <c r="G97" i="146"/>
  <c r="H97" i="146" s="1"/>
  <c r="G96" i="146"/>
  <c r="H96" i="146" s="1"/>
  <c r="G95" i="146"/>
  <c r="H95" i="146" s="1"/>
  <c r="G94" i="146"/>
  <c r="H94" i="146" s="1"/>
  <c r="G93" i="146"/>
  <c r="H93" i="146" s="1"/>
  <c r="G92" i="146"/>
  <c r="H92" i="146" s="1"/>
  <c r="G91" i="146"/>
  <c r="H91" i="146" s="1"/>
  <c r="G90" i="146"/>
  <c r="H90" i="146" s="1"/>
  <c r="G89" i="146"/>
  <c r="H89" i="146" s="1"/>
  <c r="G88" i="146"/>
  <c r="H88" i="146" s="1"/>
  <c r="G87" i="146"/>
  <c r="H87" i="146" s="1"/>
  <c r="G86" i="146"/>
  <c r="H86" i="146" s="1"/>
  <c r="G85" i="146"/>
  <c r="H85" i="146" s="1"/>
  <c r="G84" i="146"/>
  <c r="H84" i="146" s="1"/>
  <c r="G83" i="146"/>
  <c r="H83" i="146" s="1"/>
  <c r="G82" i="146"/>
  <c r="H82" i="146" s="1"/>
  <c r="G81" i="146"/>
  <c r="H81" i="146" s="1"/>
  <c r="G80" i="146"/>
  <c r="H80" i="146" s="1"/>
  <c r="G79" i="146"/>
  <c r="H79" i="146" s="1"/>
  <c r="G78" i="146"/>
  <c r="H78" i="146" s="1"/>
  <c r="G77" i="146"/>
  <c r="H77" i="146" s="1"/>
  <c r="G76" i="146"/>
  <c r="H76" i="146" s="1"/>
  <c r="G75" i="146"/>
  <c r="H75" i="146" s="1"/>
  <c r="G74" i="146"/>
  <c r="H74" i="146" s="1"/>
  <c r="G73" i="146"/>
  <c r="H73" i="146" s="1"/>
  <c r="G72" i="146"/>
  <c r="H72" i="146" s="1"/>
  <c r="G71" i="146"/>
  <c r="H71" i="146" s="1"/>
  <c r="G70" i="146"/>
  <c r="H70" i="146" s="1"/>
  <c r="G69" i="146"/>
  <c r="H69" i="146" s="1"/>
  <c r="G68" i="146"/>
  <c r="H68" i="146" s="1"/>
  <c r="G67" i="146"/>
  <c r="H67" i="146" s="1"/>
  <c r="G66" i="146"/>
  <c r="H66" i="146" s="1"/>
  <c r="G65" i="146"/>
  <c r="H65" i="146" s="1"/>
  <c r="G64" i="146"/>
  <c r="H64" i="146" s="1"/>
  <c r="G63" i="146"/>
  <c r="H63" i="146" s="1"/>
  <c r="G62" i="146"/>
  <c r="H62" i="146" s="1"/>
  <c r="H61" i="146"/>
  <c r="G60" i="146"/>
  <c r="H60" i="146" s="1"/>
  <c r="G59" i="146"/>
  <c r="H59" i="146" s="1"/>
  <c r="G58" i="146"/>
  <c r="H58" i="146" s="1"/>
  <c r="G57" i="146"/>
  <c r="H57" i="146" s="1"/>
  <c r="G56" i="146"/>
  <c r="H56" i="146" s="1"/>
  <c r="G55" i="146"/>
  <c r="H55" i="146" s="1"/>
  <c r="G54" i="146"/>
  <c r="H54" i="146" s="1"/>
  <c r="G53" i="146"/>
  <c r="H53" i="146" s="1"/>
  <c r="G52" i="146"/>
  <c r="H52" i="146" s="1"/>
  <c r="G51" i="146"/>
  <c r="H51" i="146" s="1"/>
  <c r="G50" i="146"/>
  <c r="H50" i="146" s="1"/>
  <c r="G49" i="146"/>
  <c r="H49" i="146" s="1"/>
  <c r="G48" i="146"/>
  <c r="H48" i="146" s="1"/>
  <c r="G47" i="146"/>
  <c r="H47" i="146" s="1"/>
  <c r="G46" i="146"/>
  <c r="H46" i="146" s="1"/>
  <c r="G45" i="146"/>
  <c r="H45" i="146" s="1"/>
  <c r="G44" i="146"/>
  <c r="H44" i="146" s="1"/>
  <c r="G43" i="146"/>
  <c r="H43" i="146" s="1"/>
  <c r="G42" i="146"/>
  <c r="H42" i="146" s="1"/>
  <c r="G41" i="146"/>
  <c r="H41" i="146" s="1"/>
  <c r="G40" i="146"/>
  <c r="H40" i="146" s="1"/>
  <c r="G39" i="146"/>
  <c r="H39" i="146" s="1"/>
  <c r="G38" i="146"/>
  <c r="H38" i="146" s="1"/>
  <c r="G37" i="146"/>
  <c r="H37" i="146" s="1"/>
  <c r="G36" i="146"/>
  <c r="H36" i="146" s="1"/>
  <c r="G35" i="146"/>
  <c r="H35" i="146" s="1"/>
  <c r="G34" i="146"/>
  <c r="H34" i="146" s="1"/>
  <c r="G33" i="146"/>
  <c r="H33" i="146" s="1"/>
  <c r="G32" i="146"/>
  <c r="H32" i="146" s="1"/>
  <c r="G31" i="146"/>
  <c r="H31" i="146" s="1"/>
  <c r="G30" i="146"/>
  <c r="H30" i="146" s="1"/>
  <c r="G29" i="146"/>
  <c r="H29" i="146" s="1"/>
  <c r="G28" i="146"/>
  <c r="H28" i="146" s="1"/>
  <c r="G27" i="146"/>
  <c r="H27" i="146" s="1"/>
  <c r="G26" i="146"/>
  <c r="H26" i="146" s="1"/>
  <c r="G25" i="146"/>
  <c r="H25" i="146" s="1"/>
  <c r="G24" i="146"/>
  <c r="H24" i="146" s="1"/>
  <c r="G23" i="146"/>
  <c r="H23" i="146" s="1"/>
  <c r="G22" i="146"/>
  <c r="H22" i="146" s="1"/>
  <c r="G21" i="146"/>
  <c r="H21" i="146" s="1"/>
  <c r="G20" i="146"/>
  <c r="H20" i="146" s="1"/>
  <c r="G19" i="146"/>
  <c r="H19" i="146" s="1"/>
  <c r="G18" i="146"/>
  <c r="H18" i="146" s="1"/>
  <c r="G17" i="146"/>
  <c r="H17" i="146" s="1"/>
  <c r="G16" i="146"/>
  <c r="H16" i="146" s="1"/>
  <c r="G15" i="146"/>
  <c r="H15" i="146" s="1"/>
  <c r="G14" i="146"/>
  <c r="H14" i="146" s="1"/>
  <c r="G13" i="146"/>
  <c r="H13" i="146" s="1"/>
  <c r="G12" i="146"/>
  <c r="H12" i="146" s="1"/>
  <c r="G11" i="146"/>
  <c r="H11" i="146" s="1"/>
  <c r="G10" i="146"/>
  <c r="H10" i="146" s="1"/>
  <c r="G9" i="146"/>
  <c r="H9" i="146" s="1"/>
  <c r="G8" i="146"/>
  <c r="H8" i="146" s="1"/>
  <c r="G7" i="146"/>
  <c r="H7" i="146" s="1"/>
  <c r="G6" i="146"/>
  <c r="H6" i="146" s="1"/>
  <c r="G5" i="146"/>
  <c r="F53" i="145"/>
  <c r="E53" i="145"/>
  <c r="D53" i="145"/>
  <c r="G52" i="145"/>
  <c r="H52" i="145" s="1"/>
  <c r="G51" i="145"/>
  <c r="H51" i="145" s="1"/>
  <c r="G50" i="145"/>
  <c r="H50" i="145" s="1"/>
  <c r="G49" i="145"/>
  <c r="H49" i="145" s="1"/>
  <c r="G48" i="145"/>
  <c r="H48" i="145" s="1"/>
  <c r="G47" i="145"/>
  <c r="H47" i="145" s="1"/>
  <c r="G46" i="145"/>
  <c r="H46" i="145" s="1"/>
  <c r="G45" i="145"/>
  <c r="H45" i="145" s="1"/>
  <c r="G44" i="145"/>
  <c r="H44" i="145" s="1"/>
  <c r="G43" i="145"/>
  <c r="H43" i="145" s="1"/>
  <c r="G42" i="145"/>
  <c r="H42" i="145" s="1"/>
  <c r="G41" i="145"/>
  <c r="H41" i="145" s="1"/>
  <c r="G40" i="145"/>
  <c r="H40" i="145" s="1"/>
  <c r="G39" i="145"/>
  <c r="H39" i="145" s="1"/>
  <c r="G38" i="145"/>
  <c r="H38" i="145" s="1"/>
  <c r="G37" i="145"/>
  <c r="H37" i="145" s="1"/>
  <c r="G36" i="145"/>
  <c r="H36" i="145" s="1"/>
  <c r="G35" i="145"/>
  <c r="H35" i="145" s="1"/>
  <c r="G34" i="145"/>
  <c r="H34" i="145" s="1"/>
  <c r="G33" i="145"/>
  <c r="H33" i="145" s="1"/>
  <c r="G32" i="145"/>
  <c r="H32" i="145" s="1"/>
  <c r="G31" i="145"/>
  <c r="H31" i="145" s="1"/>
  <c r="G30" i="145"/>
  <c r="H30" i="145" s="1"/>
  <c r="G29" i="145"/>
  <c r="H29" i="145" s="1"/>
  <c r="G28" i="145"/>
  <c r="H28" i="145" s="1"/>
  <c r="G27" i="145"/>
  <c r="H27" i="145" s="1"/>
  <c r="G26" i="145"/>
  <c r="H26" i="145" s="1"/>
  <c r="G25" i="145"/>
  <c r="H25" i="145" s="1"/>
  <c r="G24" i="145"/>
  <c r="H24" i="145" s="1"/>
  <c r="G23" i="145"/>
  <c r="H23" i="145" s="1"/>
  <c r="G22" i="145"/>
  <c r="H22" i="145" s="1"/>
  <c r="G21" i="145"/>
  <c r="H21" i="145" s="1"/>
  <c r="G20" i="145"/>
  <c r="H20" i="145" s="1"/>
  <c r="G19" i="145"/>
  <c r="H19" i="145" s="1"/>
  <c r="G18" i="145"/>
  <c r="H18" i="145" s="1"/>
  <c r="G17" i="145"/>
  <c r="H17" i="145" s="1"/>
  <c r="G16" i="145"/>
  <c r="H16" i="145" s="1"/>
  <c r="G15" i="145"/>
  <c r="H15" i="145" s="1"/>
  <c r="G14" i="145"/>
  <c r="H14" i="145" s="1"/>
  <c r="G13" i="145"/>
  <c r="H13" i="145" s="1"/>
  <c r="G12" i="145"/>
  <c r="H12" i="145" s="1"/>
  <c r="G11" i="145"/>
  <c r="H11" i="145" s="1"/>
  <c r="G10" i="145"/>
  <c r="H10" i="145" s="1"/>
  <c r="G9" i="145"/>
  <c r="H9" i="145" s="1"/>
  <c r="G8" i="145"/>
  <c r="H8" i="145" s="1"/>
  <c r="G7" i="145"/>
  <c r="H7" i="145" s="1"/>
  <c r="G6" i="145"/>
  <c r="G5" i="145"/>
  <c r="H5" i="145" s="1"/>
  <c r="F402" i="144"/>
  <c r="E402" i="144"/>
  <c r="D402" i="144"/>
  <c r="G401" i="144"/>
  <c r="H401" i="144" s="1"/>
  <c r="G400" i="144"/>
  <c r="H400" i="144" s="1"/>
  <c r="G399" i="144"/>
  <c r="H399" i="144" s="1"/>
  <c r="G398" i="144"/>
  <c r="H398" i="144" s="1"/>
  <c r="G397" i="144"/>
  <c r="H397" i="144" s="1"/>
  <c r="G396" i="144"/>
  <c r="H396" i="144" s="1"/>
  <c r="G395" i="144"/>
  <c r="H395" i="144" s="1"/>
  <c r="G394" i="144"/>
  <c r="H394" i="144" s="1"/>
  <c r="G393" i="144"/>
  <c r="H393" i="144" s="1"/>
  <c r="G392" i="144"/>
  <c r="H392" i="144" s="1"/>
  <c r="G391" i="144"/>
  <c r="H391" i="144" s="1"/>
  <c r="H390" i="144"/>
  <c r="G390" i="144"/>
  <c r="G389" i="144"/>
  <c r="H389" i="144" s="1"/>
  <c r="G388" i="144"/>
  <c r="H388" i="144" s="1"/>
  <c r="G387" i="144"/>
  <c r="H387" i="144" s="1"/>
  <c r="G386" i="144"/>
  <c r="H386" i="144" s="1"/>
  <c r="G385" i="144"/>
  <c r="H385" i="144" s="1"/>
  <c r="G384" i="144"/>
  <c r="H384" i="144" s="1"/>
  <c r="G383" i="144"/>
  <c r="H383" i="144" s="1"/>
  <c r="G382" i="144"/>
  <c r="H382" i="144" s="1"/>
  <c r="G381" i="144"/>
  <c r="H381" i="144" s="1"/>
  <c r="G380" i="144"/>
  <c r="H380" i="144" s="1"/>
  <c r="G379" i="144"/>
  <c r="H379" i="144" s="1"/>
  <c r="G378" i="144"/>
  <c r="H378" i="144" s="1"/>
  <c r="G377" i="144"/>
  <c r="H377" i="144" s="1"/>
  <c r="G376" i="144"/>
  <c r="H376" i="144" s="1"/>
  <c r="G375" i="144"/>
  <c r="H375" i="144" s="1"/>
  <c r="G374" i="144"/>
  <c r="H374" i="144" s="1"/>
  <c r="G373" i="144"/>
  <c r="H373" i="144" s="1"/>
  <c r="G372" i="144"/>
  <c r="H372" i="144" s="1"/>
  <c r="G371" i="144"/>
  <c r="H371" i="144" s="1"/>
  <c r="G370" i="144"/>
  <c r="H370" i="144" s="1"/>
  <c r="G369" i="144"/>
  <c r="H369" i="144" s="1"/>
  <c r="G368" i="144"/>
  <c r="H368" i="144" s="1"/>
  <c r="G367" i="144"/>
  <c r="H367" i="144" s="1"/>
  <c r="G366" i="144"/>
  <c r="H366" i="144" s="1"/>
  <c r="G365" i="144"/>
  <c r="H365" i="144" s="1"/>
  <c r="G364" i="144"/>
  <c r="H364" i="144" s="1"/>
  <c r="G363" i="144"/>
  <c r="H363" i="144" s="1"/>
  <c r="G362" i="144"/>
  <c r="H362" i="144" s="1"/>
  <c r="G361" i="144"/>
  <c r="H361" i="144" s="1"/>
  <c r="G360" i="144"/>
  <c r="H360" i="144" s="1"/>
  <c r="G359" i="144"/>
  <c r="H359" i="144" s="1"/>
  <c r="G358" i="144"/>
  <c r="H358" i="144" s="1"/>
  <c r="G357" i="144"/>
  <c r="H357" i="144" s="1"/>
  <c r="G356" i="144"/>
  <c r="H356" i="144" s="1"/>
  <c r="G355" i="144"/>
  <c r="H355" i="144" s="1"/>
  <c r="G354" i="144"/>
  <c r="H354" i="144" s="1"/>
  <c r="G353" i="144"/>
  <c r="H353" i="144" s="1"/>
  <c r="G352" i="144"/>
  <c r="H352" i="144" s="1"/>
  <c r="G351" i="144"/>
  <c r="H351" i="144" s="1"/>
  <c r="G350" i="144"/>
  <c r="H350" i="144" s="1"/>
  <c r="G349" i="144"/>
  <c r="H349" i="144" s="1"/>
  <c r="G348" i="144"/>
  <c r="H348" i="144" s="1"/>
  <c r="G347" i="144"/>
  <c r="H347" i="144" s="1"/>
  <c r="G346" i="144"/>
  <c r="H346" i="144" s="1"/>
  <c r="G345" i="144"/>
  <c r="H345" i="144" s="1"/>
  <c r="G344" i="144"/>
  <c r="H344" i="144" s="1"/>
  <c r="G343" i="144"/>
  <c r="H343" i="144" s="1"/>
  <c r="G342" i="144"/>
  <c r="H342" i="144" s="1"/>
  <c r="G341" i="144"/>
  <c r="H341" i="144" s="1"/>
  <c r="G340" i="144"/>
  <c r="H340" i="144" s="1"/>
  <c r="G339" i="144"/>
  <c r="H339" i="144" s="1"/>
  <c r="G338" i="144"/>
  <c r="H338" i="144" s="1"/>
  <c r="G337" i="144"/>
  <c r="H337" i="144" s="1"/>
  <c r="G336" i="144"/>
  <c r="H336" i="144" s="1"/>
  <c r="H335" i="144"/>
  <c r="G335" i="144"/>
  <c r="G334" i="144"/>
  <c r="H334" i="144" s="1"/>
  <c r="G333" i="144"/>
  <c r="H333" i="144" s="1"/>
  <c r="G332" i="144"/>
  <c r="H332" i="144" s="1"/>
  <c r="G331" i="144"/>
  <c r="H331" i="144" s="1"/>
  <c r="G330" i="144"/>
  <c r="H330" i="144" s="1"/>
  <c r="G329" i="144"/>
  <c r="H329" i="144" s="1"/>
  <c r="G328" i="144"/>
  <c r="H328" i="144" s="1"/>
  <c r="G327" i="144"/>
  <c r="H327" i="144" s="1"/>
  <c r="G326" i="144"/>
  <c r="H326" i="144" s="1"/>
  <c r="G325" i="144"/>
  <c r="H325" i="144" s="1"/>
  <c r="G324" i="144"/>
  <c r="H324" i="144" s="1"/>
  <c r="G323" i="144"/>
  <c r="H323" i="144" s="1"/>
  <c r="G322" i="144"/>
  <c r="H322" i="144" s="1"/>
  <c r="G321" i="144"/>
  <c r="H321" i="144" s="1"/>
  <c r="G320" i="144"/>
  <c r="H320" i="144" s="1"/>
  <c r="G319" i="144"/>
  <c r="H319" i="144" s="1"/>
  <c r="G318" i="144"/>
  <c r="H318" i="144" s="1"/>
  <c r="G317" i="144"/>
  <c r="H317" i="144" s="1"/>
  <c r="G316" i="144"/>
  <c r="H316" i="144" s="1"/>
  <c r="H315" i="144"/>
  <c r="G314" i="144"/>
  <c r="H314" i="144" s="1"/>
  <c r="G313" i="144"/>
  <c r="H313" i="144" s="1"/>
  <c r="G312" i="144"/>
  <c r="H312" i="144" s="1"/>
  <c r="G311" i="144"/>
  <c r="H311" i="144" s="1"/>
  <c r="G310" i="144"/>
  <c r="H310" i="144" s="1"/>
  <c r="G309" i="144"/>
  <c r="H309" i="144" s="1"/>
  <c r="G308" i="144"/>
  <c r="H308" i="144" s="1"/>
  <c r="G307" i="144"/>
  <c r="H307" i="144" s="1"/>
  <c r="G306" i="144"/>
  <c r="H306" i="144" s="1"/>
  <c r="G305" i="144"/>
  <c r="H305" i="144" s="1"/>
  <c r="G304" i="144"/>
  <c r="H304" i="144" s="1"/>
  <c r="G303" i="144"/>
  <c r="H303" i="144" s="1"/>
  <c r="G302" i="144"/>
  <c r="H302" i="144" s="1"/>
  <c r="G301" i="144"/>
  <c r="H301" i="144" s="1"/>
  <c r="G300" i="144"/>
  <c r="H300" i="144" s="1"/>
  <c r="G299" i="144"/>
  <c r="H299" i="144" s="1"/>
  <c r="G298" i="144"/>
  <c r="H298" i="144" s="1"/>
  <c r="G297" i="144"/>
  <c r="H297" i="144" s="1"/>
  <c r="G296" i="144"/>
  <c r="H296" i="144" s="1"/>
  <c r="G295" i="144"/>
  <c r="H295" i="144" s="1"/>
  <c r="G294" i="144"/>
  <c r="H294" i="144" s="1"/>
  <c r="G293" i="144"/>
  <c r="H293" i="144" s="1"/>
  <c r="G292" i="144"/>
  <c r="H292" i="144" s="1"/>
  <c r="G291" i="144"/>
  <c r="H291" i="144" s="1"/>
  <c r="G290" i="144"/>
  <c r="H290" i="144" s="1"/>
  <c r="G289" i="144"/>
  <c r="H289" i="144" s="1"/>
  <c r="G288" i="144"/>
  <c r="H288" i="144" s="1"/>
  <c r="G287" i="144"/>
  <c r="H287" i="144" s="1"/>
  <c r="G286" i="144"/>
  <c r="H286" i="144" s="1"/>
  <c r="G285" i="144"/>
  <c r="H285" i="144" s="1"/>
  <c r="G284" i="144"/>
  <c r="H284" i="144" s="1"/>
  <c r="G283" i="144"/>
  <c r="H283" i="144" s="1"/>
  <c r="G282" i="144"/>
  <c r="H282" i="144" s="1"/>
  <c r="G281" i="144"/>
  <c r="H281" i="144" s="1"/>
  <c r="G280" i="144"/>
  <c r="H280" i="144" s="1"/>
  <c r="G279" i="144"/>
  <c r="H279" i="144" s="1"/>
  <c r="G278" i="144"/>
  <c r="H278" i="144" s="1"/>
  <c r="G277" i="144"/>
  <c r="H277" i="144" s="1"/>
  <c r="G276" i="144"/>
  <c r="H276" i="144" s="1"/>
  <c r="G275" i="144"/>
  <c r="H275" i="144" s="1"/>
  <c r="G274" i="144"/>
  <c r="H274" i="144" s="1"/>
  <c r="G273" i="144"/>
  <c r="H273" i="144" s="1"/>
  <c r="G272" i="144"/>
  <c r="H272" i="144" s="1"/>
  <c r="G271" i="144"/>
  <c r="H271" i="144" s="1"/>
  <c r="G270" i="144"/>
  <c r="H270" i="144" s="1"/>
  <c r="G269" i="144"/>
  <c r="H269" i="144" s="1"/>
  <c r="G268" i="144"/>
  <c r="H268" i="144" s="1"/>
  <c r="G267" i="144"/>
  <c r="H267" i="144" s="1"/>
  <c r="G266" i="144"/>
  <c r="H266" i="144" s="1"/>
  <c r="G265" i="144"/>
  <c r="H265" i="144" s="1"/>
  <c r="G264" i="144"/>
  <c r="H264" i="144" s="1"/>
  <c r="G263" i="144"/>
  <c r="H263" i="144" s="1"/>
  <c r="G262" i="144"/>
  <c r="H262" i="144" s="1"/>
  <c r="G261" i="144"/>
  <c r="H261" i="144" s="1"/>
  <c r="G260" i="144"/>
  <c r="H260" i="144" s="1"/>
  <c r="G259" i="144"/>
  <c r="H259" i="144" s="1"/>
  <c r="G258" i="144"/>
  <c r="H258" i="144" s="1"/>
  <c r="G257" i="144"/>
  <c r="H257" i="144" s="1"/>
  <c r="G256" i="144"/>
  <c r="H256" i="144" s="1"/>
  <c r="G255" i="144"/>
  <c r="H255" i="144" s="1"/>
  <c r="G254" i="144"/>
  <c r="H254" i="144" s="1"/>
  <c r="G253" i="144"/>
  <c r="H253" i="144" s="1"/>
  <c r="G252" i="144"/>
  <c r="H252" i="144" s="1"/>
  <c r="G251" i="144"/>
  <c r="H251" i="144" s="1"/>
  <c r="G250" i="144"/>
  <c r="H250" i="144" s="1"/>
  <c r="G249" i="144"/>
  <c r="H249" i="144" s="1"/>
  <c r="G248" i="144"/>
  <c r="H248" i="144" s="1"/>
  <c r="G247" i="144"/>
  <c r="H247" i="144" s="1"/>
  <c r="G246" i="144"/>
  <c r="H246" i="144" s="1"/>
  <c r="G245" i="144"/>
  <c r="H245" i="144" s="1"/>
  <c r="G244" i="144"/>
  <c r="H244" i="144" s="1"/>
  <c r="G243" i="144"/>
  <c r="H243" i="144" s="1"/>
  <c r="G242" i="144"/>
  <c r="H242" i="144" s="1"/>
  <c r="G241" i="144"/>
  <c r="H241" i="144" s="1"/>
  <c r="G240" i="144"/>
  <c r="H240" i="144" s="1"/>
  <c r="G239" i="144"/>
  <c r="H239" i="144" s="1"/>
  <c r="G238" i="144"/>
  <c r="H238" i="144" s="1"/>
  <c r="G237" i="144"/>
  <c r="H237" i="144" s="1"/>
  <c r="G236" i="144"/>
  <c r="H236" i="144" s="1"/>
  <c r="G235" i="144"/>
  <c r="H235" i="144" s="1"/>
  <c r="G234" i="144"/>
  <c r="H234" i="144" s="1"/>
  <c r="G233" i="144"/>
  <c r="H233" i="144" s="1"/>
  <c r="G232" i="144"/>
  <c r="H232" i="144" s="1"/>
  <c r="G231" i="144"/>
  <c r="H231" i="144" s="1"/>
  <c r="G230" i="144"/>
  <c r="H230" i="144" s="1"/>
  <c r="G229" i="144"/>
  <c r="H229" i="144" s="1"/>
  <c r="G228" i="144"/>
  <c r="H228" i="144" s="1"/>
  <c r="G227" i="144"/>
  <c r="H227" i="144" s="1"/>
  <c r="G226" i="144"/>
  <c r="H226" i="144" s="1"/>
  <c r="G225" i="144"/>
  <c r="H225" i="144" s="1"/>
  <c r="G224" i="144"/>
  <c r="H224" i="144" s="1"/>
  <c r="G223" i="144"/>
  <c r="H223" i="144" s="1"/>
  <c r="G222" i="144"/>
  <c r="H222" i="144" s="1"/>
  <c r="G221" i="144"/>
  <c r="H221" i="144" s="1"/>
  <c r="G220" i="144"/>
  <c r="H220" i="144" s="1"/>
  <c r="G219" i="144"/>
  <c r="H219" i="144" s="1"/>
  <c r="G218" i="144"/>
  <c r="H218" i="144" s="1"/>
  <c r="G217" i="144"/>
  <c r="H217" i="144" s="1"/>
  <c r="G216" i="144"/>
  <c r="H216" i="144" s="1"/>
  <c r="G215" i="144"/>
  <c r="H215" i="144" s="1"/>
  <c r="G214" i="144"/>
  <c r="H214" i="144" s="1"/>
  <c r="G213" i="144"/>
  <c r="H213" i="144" s="1"/>
  <c r="G212" i="144"/>
  <c r="H212" i="144" s="1"/>
  <c r="G211" i="144"/>
  <c r="H211" i="144" s="1"/>
  <c r="G210" i="144"/>
  <c r="H210" i="144" s="1"/>
  <c r="G209" i="144"/>
  <c r="H209" i="144" s="1"/>
  <c r="G208" i="144"/>
  <c r="H208" i="144" s="1"/>
  <c r="G207" i="144"/>
  <c r="H207" i="144" s="1"/>
  <c r="G206" i="144"/>
  <c r="H206" i="144" s="1"/>
  <c r="G205" i="144"/>
  <c r="H205" i="144" s="1"/>
  <c r="G204" i="144"/>
  <c r="H204" i="144" s="1"/>
  <c r="G203" i="144"/>
  <c r="H203" i="144" s="1"/>
  <c r="G202" i="144"/>
  <c r="H202" i="144" s="1"/>
  <c r="G201" i="144"/>
  <c r="H201" i="144" s="1"/>
  <c r="G200" i="144"/>
  <c r="H200" i="144" s="1"/>
  <c r="G199" i="144"/>
  <c r="H199" i="144" s="1"/>
  <c r="G198" i="144"/>
  <c r="H198" i="144" s="1"/>
  <c r="G197" i="144"/>
  <c r="H197" i="144" s="1"/>
  <c r="G196" i="144"/>
  <c r="H196" i="144" s="1"/>
  <c r="G195" i="144"/>
  <c r="H195" i="144" s="1"/>
  <c r="G194" i="144"/>
  <c r="H194" i="144" s="1"/>
  <c r="G193" i="144"/>
  <c r="H193" i="144" s="1"/>
  <c r="G192" i="144"/>
  <c r="H192" i="144" s="1"/>
  <c r="G191" i="144"/>
  <c r="H191" i="144" s="1"/>
  <c r="G190" i="144"/>
  <c r="H190" i="144" s="1"/>
  <c r="G189" i="144"/>
  <c r="H189" i="144" s="1"/>
  <c r="G188" i="144"/>
  <c r="H188" i="144" s="1"/>
  <c r="G187" i="144"/>
  <c r="H187" i="144" s="1"/>
  <c r="G186" i="144"/>
  <c r="H186" i="144" s="1"/>
  <c r="G185" i="144"/>
  <c r="H185" i="144" s="1"/>
  <c r="G184" i="144"/>
  <c r="H184" i="144" s="1"/>
  <c r="G183" i="144"/>
  <c r="H183" i="144" s="1"/>
  <c r="G182" i="144"/>
  <c r="H182" i="144" s="1"/>
  <c r="G181" i="144"/>
  <c r="H181" i="144" s="1"/>
  <c r="G180" i="144"/>
  <c r="H180" i="144" s="1"/>
  <c r="G179" i="144"/>
  <c r="H179" i="144" s="1"/>
  <c r="G178" i="144"/>
  <c r="H178" i="144" s="1"/>
  <c r="G177" i="144"/>
  <c r="H177" i="144" s="1"/>
  <c r="G176" i="144"/>
  <c r="H176" i="144" s="1"/>
  <c r="G175" i="144"/>
  <c r="H175" i="144" s="1"/>
  <c r="G174" i="144"/>
  <c r="H174" i="144" s="1"/>
  <c r="G173" i="144"/>
  <c r="H173" i="144" s="1"/>
  <c r="G172" i="144"/>
  <c r="H172" i="144" s="1"/>
  <c r="G171" i="144"/>
  <c r="H171" i="144" s="1"/>
  <c r="G170" i="144"/>
  <c r="H170" i="144" s="1"/>
  <c r="G169" i="144"/>
  <c r="H169" i="144" s="1"/>
  <c r="G168" i="144"/>
  <c r="H168" i="144" s="1"/>
  <c r="G167" i="144"/>
  <c r="H167" i="144" s="1"/>
  <c r="G166" i="144"/>
  <c r="H166" i="144" s="1"/>
  <c r="G165" i="144"/>
  <c r="H165" i="144" s="1"/>
  <c r="G164" i="144"/>
  <c r="H164" i="144" s="1"/>
  <c r="G163" i="144"/>
  <c r="H163" i="144" s="1"/>
  <c r="G162" i="144"/>
  <c r="H162" i="144" s="1"/>
  <c r="G161" i="144"/>
  <c r="H161" i="144" s="1"/>
  <c r="G160" i="144"/>
  <c r="H160" i="144" s="1"/>
  <c r="G159" i="144"/>
  <c r="H159" i="144" s="1"/>
  <c r="G158" i="144"/>
  <c r="H158" i="144" s="1"/>
  <c r="G157" i="144"/>
  <c r="H157" i="144" s="1"/>
  <c r="G156" i="144"/>
  <c r="H156" i="144" s="1"/>
  <c r="G155" i="144"/>
  <c r="H155" i="144" s="1"/>
  <c r="G154" i="144"/>
  <c r="H154" i="144" s="1"/>
  <c r="G153" i="144"/>
  <c r="H153" i="144" s="1"/>
  <c r="G152" i="144"/>
  <c r="H152" i="144" s="1"/>
  <c r="G151" i="144"/>
  <c r="H151" i="144" s="1"/>
  <c r="G150" i="144"/>
  <c r="H150" i="144" s="1"/>
  <c r="G149" i="144"/>
  <c r="H149" i="144" s="1"/>
  <c r="G148" i="144"/>
  <c r="H148" i="144" s="1"/>
  <c r="G147" i="144"/>
  <c r="H147" i="144" s="1"/>
  <c r="G146" i="144"/>
  <c r="H146" i="144" s="1"/>
  <c r="G145" i="144"/>
  <c r="H145" i="144" s="1"/>
  <c r="G144" i="144"/>
  <c r="H144" i="144" s="1"/>
  <c r="G143" i="144"/>
  <c r="H143" i="144" s="1"/>
  <c r="G142" i="144"/>
  <c r="H142" i="144" s="1"/>
  <c r="G141" i="144"/>
  <c r="H141" i="144" s="1"/>
  <c r="G140" i="144"/>
  <c r="H140" i="144" s="1"/>
  <c r="G139" i="144"/>
  <c r="H139" i="144" s="1"/>
  <c r="G138" i="144"/>
  <c r="H138" i="144" s="1"/>
  <c r="G137" i="144"/>
  <c r="H137" i="144" s="1"/>
  <c r="G136" i="144"/>
  <c r="H136" i="144" s="1"/>
  <c r="G135" i="144"/>
  <c r="H135" i="144" s="1"/>
  <c r="G134" i="144"/>
  <c r="H134" i="144" s="1"/>
  <c r="G133" i="144"/>
  <c r="H133" i="144" s="1"/>
  <c r="G132" i="144"/>
  <c r="H132" i="144" s="1"/>
  <c r="G131" i="144"/>
  <c r="H131" i="144" s="1"/>
  <c r="G130" i="144"/>
  <c r="H130" i="144" s="1"/>
  <c r="G129" i="144"/>
  <c r="H129" i="144" s="1"/>
  <c r="G128" i="144"/>
  <c r="H128" i="144" s="1"/>
  <c r="G127" i="144"/>
  <c r="H127" i="144" s="1"/>
  <c r="G126" i="144"/>
  <c r="H126" i="144" s="1"/>
  <c r="G125" i="144"/>
  <c r="H125" i="144" s="1"/>
  <c r="G124" i="144"/>
  <c r="H124" i="144" s="1"/>
  <c r="G123" i="144"/>
  <c r="H123" i="144" s="1"/>
  <c r="G122" i="144"/>
  <c r="H122" i="144" s="1"/>
  <c r="G121" i="144"/>
  <c r="H121" i="144" s="1"/>
  <c r="G120" i="144"/>
  <c r="H120" i="144" s="1"/>
  <c r="G119" i="144"/>
  <c r="H119" i="144" s="1"/>
  <c r="G118" i="144"/>
  <c r="H118" i="144" s="1"/>
  <c r="G117" i="144"/>
  <c r="H117" i="144" s="1"/>
  <c r="G116" i="144"/>
  <c r="H116" i="144" s="1"/>
  <c r="G115" i="144"/>
  <c r="H115" i="144" s="1"/>
  <c r="G114" i="144"/>
  <c r="H114" i="144" s="1"/>
  <c r="G113" i="144"/>
  <c r="H113" i="144" s="1"/>
  <c r="G112" i="144"/>
  <c r="H112" i="144" s="1"/>
  <c r="G111" i="144"/>
  <c r="H111" i="144" s="1"/>
  <c r="G110" i="144"/>
  <c r="H110" i="144" s="1"/>
  <c r="G109" i="144"/>
  <c r="H109" i="144" s="1"/>
  <c r="G108" i="144"/>
  <c r="H108" i="144" s="1"/>
  <c r="G107" i="144"/>
  <c r="H107" i="144" s="1"/>
  <c r="G106" i="144"/>
  <c r="H106" i="144" s="1"/>
  <c r="G105" i="144"/>
  <c r="H105" i="144" s="1"/>
  <c r="G104" i="144"/>
  <c r="H104" i="144" s="1"/>
  <c r="G103" i="144"/>
  <c r="H103" i="144" s="1"/>
  <c r="G102" i="144"/>
  <c r="H102" i="144" s="1"/>
  <c r="G101" i="144"/>
  <c r="H101" i="144" s="1"/>
  <c r="G100" i="144"/>
  <c r="H100" i="144" s="1"/>
  <c r="G99" i="144"/>
  <c r="H99" i="144" s="1"/>
  <c r="G98" i="144"/>
  <c r="H98" i="144" s="1"/>
  <c r="G97" i="144"/>
  <c r="H97" i="144" s="1"/>
  <c r="G96" i="144"/>
  <c r="H96" i="144" s="1"/>
  <c r="G95" i="144"/>
  <c r="H95" i="144" s="1"/>
  <c r="G94" i="144"/>
  <c r="H94" i="144" s="1"/>
  <c r="G93" i="144"/>
  <c r="H93" i="144" s="1"/>
  <c r="G92" i="144"/>
  <c r="H92" i="144" s="1"/>
  <c r="G91" i="144"/>
  <c r="H91" i="144" s="1"/>
  <c r="G90" i="144"/>
  <c r="H90" i="144" s="1"/>
  <c r="G89" i="144"/>
  <c r="H89" i="144" s="1"/>
  <c r="G88" i="144"/>
  <c r="H88" i="144" s="1"/>
  <c r="G87" i="144"/>
  <c r="H87" i="144" s="1"/>
  <c r="G86" i="144"/>
  <c r="H86" i="144" s="1"/>
  <c r="G85" i="144"/>
  <c r="H85" i="144" s="1"/>
  <c r="G84" i="144"/>
  <c r="H84" i="144" s="1"/>
  <c r="G83" i="144"/>
  <c r="H83" i="144" s="1"/>
  <c r="G82" i="144"/>
  <c r="H82" i="144" s="1"/>
  <c r="G81" i="144"/>
  <c r="H81" i="144" s="1"/>
  <c r="G80" i="144"/>
  <c r="H80" i="144" s="1"/>
  <c r="G79" i="144"/>
  <c r="H79" i="144" s="1"/>
  <c r="G78" i="144"/>
  <c r="H78" i="144" s="1"/>
  <c r="G77" i="144"/>
  <c r="H77" i="144" s="1"/>
  <c r="G76" i="144"/>
  <c r="H76" i="144" s="1"/>
  <c r="G75" i="144"/>
  <c r="H75" i="144" s="1"/>
  <c r="G74" i="144"/>
  <c r="H74" i="144" s="1"/>
  <c r="G73" i="144"/>
  <c r="H73" i="144" s="1"/>
  <c r="G72" i="144"/>
  <c r="H72" i="144" s="1"/>
  <c r="G71" i="144"/>
  <c r="H71" i="144" s="1"/>
  <c r="G70" i="144"/>
  <c r="H70" i="144" s="1"/>
  <c r="G69" i="144"/>
  <c r="H69" i="144" s="1"/>
  <c r="G68" i="144"/>
  <c r="H68" i="144" s="1"/>
  <c r="G67" i="144"/>
  <c r="H67" i="144" s="1"/>
  <c r="G66" i="144"/>
  <c r="H66" i="144" s="1"/>
  <c r="G65" i="144"/>
  <c r="H65" i="144" s="1"/>
  <c r="G64" i="144"/>
  <c r="H64" i="144" s="1"/>
  <c r="G63" i="144"/>
  <c r="H63" i="144" s="1"/>
  <c r="G62" i="144"/>
  <c r="H62" i="144" s="1"/>
  <c r="H61" i="144"/>
  <c r="G60" i="144"/>
  <c r="H60" i="144" s="1"/>
  <c r="G59" i="144"/>
  <c r="H59" i="144" s="1"/>
  <c r="G58" i="144"/>
  <c r="H58" i="144" s="1"/>
  <c r="G57" i="144"/>
  <c r="H57" i="144" s="1"/>
  <c r="G56" i="144"/>
  <c r="H56" i="144" s="1"/>
  <c r="G55" i="144"/>
  <c r="H55" i="144" s="1"/>
  <c r="G54" i="144"/>
  <c r="H54" i="144" s="1"/>
  <c r="G53" i="144"/>
  <c r="H53" i="144" s="1"/>
  <c r="G52" i="144"/>
  <c r="H52" i="144" s="1"/>
  <c r="G51" i="144"/>
  <c r="H51" i="144" s="1"/>
  <c r="G50" i="144"/>
  <c r="H50" i="144" s="1"/>
  <c r="G49" i="144"/>
  <c r="H49" i="144" s="1"/>
  <c r="G48" i="144"/>
  <c r="H48" i="144" s="1"/>
  <c r="G47" i="144"/>
  <c r="H47" i="144" s="1"/>
  <c r="G46" i="144"/>
  <c r="H46" i="144" s="1"/>
  <c r="G45" i="144"/>
  <c r="H45" i="144" s="1"/>
  <c r="G44" i="144"/>
  <c r="H44" i="144" s="1"/>
  <c r="G43" i="144"/>
  <c r="H43" i="144" s="1"/>
  <c r="G42" i="144"/>
  <c r="H42" i="144" s="1"/>
  <c r="G41" i="144"/>
  <c r="H41" i="144" s="1"/>
  <c r="G40" i="144"/>
  <c r="H40" i="144" s="1"/>
  <c r="G39" i="144"/>
  <c r="H39" i="144" s="1"/>
  <c r="G38" i="144"/>
  <c r="H38" i="144" s="1"/>
  <c r="G37" i="144"/>
  <c r="H37" i="144" s="1"/>
  <c r="G36" i="144"/>
  <c r="H36" i="144" s="1"/>
  <c r="G35" i="144"/>
  <c r="H35" i="144" s="1"/>
  <c r="G34" i="144"/>
  <c r="H34" i="144" s="1"/>
  <c r="G33" i="144"/>
  <c r="H33" i="144" s="1"/>
  <c r="G32" i="144"/>
  <c r="H32" i="144" s="1"/>
  <c r="G31" i="144"/>
  <c r="H31" i="144" s="1"/>
  <c r="G30" i="144"/>
  <c r="H30" i="144" s="1"/>
  <c r="G29" i="144"/>
  <c r="H29" i="144" s="1"/>
  <c r="G28" i="144"/>
  <c r="H28" i="144" s="1"/>
  <c r="G27" i="144"/>
  <c r="H27" i="144" s="1"/>
  <c r="G26" i="144"/>
  <c r="H26" i="144" s="1"/>
  <c r="G25" i="144"/>
  <c r="H25" i="144" s="1"/>
  <c r="G24" i="144"/>
  <c r="H24" i="144" s="1"/>
  <c r="G23" i="144"/>
  <c r="H23" i="144" s="1"/>
  <c r="G22" i="144"/>
  <c r="H22" i="144" s="1"/>
  <c r="G21" i="144"/>
  <c r="H21" i="144" s="1"/>
  <c r="G20" i="144"/>
  <c r="H20" i="144" s="1"/>
  <c r="G19" i="144"/>
  <c r="H19" i="144" s="1"/>
  <c r="G18" i="144"/>
  <c r="H18" i="144" s="1"/>
  <c r="G17" i="144"/>
  <c r="H17" i="144" s="1"/>
  <c r="G16" i="144"/>
  <c r="H16" i="144" s="1"/>
  <c r="G15" i="144"/>
  <c r="H15" i="144" s="1"/>
  <c r="G14" i="144"/>
  <c r="H14" i="144" s="1"/>
  <c r="G13" i="144"/>
  <c r="H13" i="144" s="1"/>
  <c r="G12" i="144"/>
  <c r="H12" i="144" s="1"/>
  <c r="G11" i="144"/>
  <c r="H11" i="144" s="1"/>
  <c r="G10" i="144"/>
  <c r="H10" i="144" s="1"/>
  <c r="G9" i="144"/>
  <c r="H9" i="144" s="1"/>
  <c r="G8" i="144"/>
  <c r="H8" i="144" s="1"/>
  <c r="G7" i="144"/>
  <c r="H7" i="144" s="1"/>
  <c r="G6" i="144"/>
  <c r="H6" i="144" s="1"/>
  <c r="G5" i="144"/>
  <c r="H5" i="144" s="1"/>
  <c r="H5" i="143"/>
  <c r="G51" i="149" l="1"/>
  <c r="H51" i="149"/>
  <c r="G401" i="148"/>
  <c r="H5" i="148"/>
  <c r="H401" i="148" s="1"/>
  <c r="G43" i="147"/>
  <c r="H5" i="147"/>
  <c r="H43" i="147" s="1"/>
  <c r="G402" i="146"/>
  <c r="H5" i="146"/>
  <c r="H402" i="146" s="1"/>
  <c r="G53" i="145"/>
  <c r="H6" i="145"/>
  <c r="H53" i="145" s="1"/>
  <c r="H402" i="144"/>
  <c r="G402" i="144"/>
  <c r="F45" i="143"/>
  <c r="E45" i="143"/>
  <c r="D45" i="143"/>
  <c r="G44" i="143"/>
  <c r="H44" i="143" s="1"/>
  <c r="G43" i="143"/>
  <c r="H43" i="143" s="1"/>
  <c r="G42" i="143"/>
  <c r="H42" i="143" s="1"/>
  <c r="G41" i="143"/>
  <c r="H41" i="143" s="1"/>
  <c r="G40" i="143"/>
  <c r="H40" i="143" s="1"/>
  <c r="G39" i="143"/>
  <c r="H39" i="143" s="1"/>
  <c r="G38" i="143"/>
  <c r="H38" i="143" s="1"/>
  <c r="G37" i="143"/>
  <c r="H37" i="143" s="1"/>
  <c r="G36" i="143"/>
  <c r="H36" i="143" s="1"/>
  <c r="G35" i="143"/>
  <c r="H35" i="143" s="1"/>
  <c r="G34" i="143"/>
  <c r="H34" i="143" s="1"/>
  <c r="G33" i="143"/>
  <c r="H33" i="143" s="1"/>
  <c r="G32" i="143"/>
  <c r="H32" i="143" s="1"/>
  <c r="G31" i="143"/>
  <c r="H31" i="143" s="1"/>
  <c r="G30" i="143"/>
  <c r="H30" i="143" s="1"/>
  <c r="G29" i="143"/>
  <c r="H29" i="143" s="1"/>
  <c r="G28" i="143"/>
  <c r="H28" i="143" s="1"/>
  <c r="G27" i="143"/>
  <c r="H27" i="143" s="1"/>
  <c r="G26" i="143"/>
  <c r="H26" i="143" s="1"/>
  <c r="G25" i="143"/>
  <c r="H25" i="143" s="1"/>
  <c r="G24" i="143"/>
  <c r="H24" i="143" s="1"/>
  <c r="G23" i="143"/>
  <c r="H23" i="143" s="1"/>
  <c r="G22" i="143"/>
  <c r="H22" i="143" s="1"/>
  <c r="G21" i="143"/>
  <c r="H21" i="143" s="1"/>
  <c r="G20" i="143"/>
  <c r="H20" i="143" s="1"/>
  <c r="G19" i="143"/>
  <c r="H19" i="143" s="1"/>
  <c r="G18" i="143"/>
  <c r="H18" i="143" s="1"/>
  <c r="G17" i="143"/>
  <c r="H17" i="143" s="1"/>
  <c r="G16" i="143"/>
  <c r="H16" i="143" s="1"/>
  <c r="G15" i="143"/>
  <c r="H15" i="143" s="1"/>
  <c r="G14" i="143"/>
  <c r="H14" i="143" s="1"/>
  <c r="G13" i="143"/>
  <c r="H13" i="143" s="1"/>
  <c r="G12" i="143"/>
  <c r="H12" i="143" s="1"/>
  <c r="G11" i="143"/>
  <c r="H11" i="143" s="1"/>
  <c r="G10" i="143"/>
  <c r="H10" i="143" s="1"/>
  <c r="G9" i="143"/>
  <c r="H9" i="143" s="1"/>
  <c r="G8" i="143"/>
  <c r="H8" i="143" s="1"/>
  <c r="G7" i="143"/>
  <c r="H7" i="143" s="1"/>
  <c r="G6" i="143"/>
  <c r="H6" i="143" s="1"/>
  <c r="G5" i="143"/>
  <c r="F402" i="142"/>
  <c r="E402" i="142"/>
  <c r="D402" i="142"/>
  <c r="G401" i="142"/>
  <c r="H401" i="142" s="1"/>
  <c r="G400" i="142"/>
  <c r="H400" i="142" s="1"/>
  <c r="G399" i="142"/>
  <c r="H399" i="142" s="1"/>
  <c r="G398" i="142"/>
  <c r="H398" i="142" s="1"/>
  <c r="G397" i="142"/>
  <c r="H397" i="142" s="1"/>
  <c r="G396" i="142"/>
  <c r="H396" i="142" s="1"/>
  <c r="G395" i="142"/>
  <c r="H395" i="142" s="1"/>
  <c r="G394" i="142"/>
  <c r="H394" i="142" s="1"/>
  <c r="G393" i="142"/>
  <c r="H393" i="142" s="1"/>
  <c r="G392" i="142"/>
  <c r="H392" i="142" s="1"/>
  <c r="G391" i="142"/>
  <c r="H391" i="142" s="1"/>
  <c r="G390" i="142"/>
  <c r="H390" i="142" s="1"/>
  <c r="G389" i="142"/>
  <c r="H389" i="142" s="1"/>
  <c r="G388" i="142"/>
  <c r="H388" i="142" s="1"/>
  <c r="G387" i="142"/>
  <c r="H387" i="142" s="1"/>
  <c r="G386" i="142"/>
  <c r="H386" i="142" s="1"/>
  <c r="G385" i="142"/>
  <c r="H385" i="142" s="1"/>
  <c r="G384" i="142"/>
  <c r="H384" i="142" s="1"/>
  <c r="G383" i="142"/>
  <c r="H383" i="142" s="1"/>
  <c r="G382" i="142"/>
  <c r="H382" i="142" s="1"/>
  <c r="G381" i="142"/>
  <c r="H381" i="142" s="1"/>
  <c r="G380" i="142"/>
  <c r="H380" i="142" s="1"/>
  <c r="G379" i="142"/>
  <c r="H379" i="142" s="1"/>
  <c r="G378" i="142"/>
  <c r="H378" i="142" s="1"/>
  <c r="G377" i="142"/>
  <c r="H377" i="142" s="1"/>
  <c r="G376" i="142"/>
  <c r="H376" i="142" s="1"/>
  <c r="G375" i="142"/>
  <c r="H375" i="142" s="1"/>
  <c r="G374" i="142"/>
  <c r="H374" i="142" s="1"/>
  <c r="G373" i="142"/>
  <c r="H373" i="142" s="1"/>
  <c r="G372" i="142"/>
  <c r="H372" i="142" s="1"/>
  <c r="G371" i="142"/>
  <c r="H371" i="142" s="1"/>
  <c r="G370" i="142"/>
  <c r="H370" i="142" s="1"/>
  <c r="G369" i="142"/>
  <c r="H369" i="142" s="1"/>
  <c r="G368" i="142"/>
  <c r="H368" i="142" s="1"/>
  <c r="G367" i="142"/>
  <c r="H367" i="142" s="1"/>
  <c r="G366" i="142"/>
  <c r="H366" i="142" s="1"/>
  <c r="G365" i="142"/>
  <c r="H365" i="142" s="1"/>
  <c r="G364" i="142"/>
  <c r="H364" i="142" s="1"/>
  <c r="G363" i="142"/>
  <c r="H363" i="142" s="1"/>
  <c r="G362" i="142"/>
  <c r="H362" i="142" s="1"/>
  <c r="G361" i="142"/>
  <c r="H361" i="142" s="1"/>
  <c r="G360" i="142"/>
  <c r="H360" i="142" s="1"/>
  <c r="G359" i="142"/>
  <c r="H359" i="142" s="1"/>
  <c r="G358" i="142"/>
  <c r="H358" i="142" s="1"/>
  <c r="G357" i="142"/>
  <c r="H357" i="142" s="1"/>
  <c r="G356" i="142"/>
  <c r="H356" i="142" s="1"/>
  <c r="G355" i="142"/>
  <c r="H355" i="142" s="1"/>
  <c r="G354" i="142"/>
  <c r="H354" i="142" s="1"/>
  <c r="G353" i="142"/>
  <c r="H353" i="142" s="1"/>
  <c r="G352" i="142"/>
  <c r="H352" i="142" s="1"/>
  <c r="G351" i="142"/>
  <c r="H351" i="142" s="1"/>
  <c r="G350" i="142"/>
  <c r="H350" i="142" s="1"/>
  <c r="G349" i="142"/>
  <c r="H349" i="142" s="1"/>
  <c r="G348" i="142"/>
  <c r="H348" i="142" s="1"/>
  <c r="G347" i="142"/>
  <c r="H347" i="142" s="1"/>
  <c r="G346" i="142"/>
  <c r="H346" i="142" s="1"/>
  <c r="G345" i="142"/>
  <c r="H345" i="142" s="1"/>
  <c r="G344" i="142"/>
  <c r="H344" i="142" s="1"/>
  <c r="G343" i="142"/>
  <c r="H343" i="142" s="1"/>
  <c r="G342" i="142"/>
  <c r="H342" i="142" s="1"/>
  <c r="G341" i="142"/>
  <c r="H341" i="142" s="1"/>
  <c r="G340" i="142"/>
  <c r="H340" i="142" s="1"/>
  <c r="G339" i="142"/>
  <c r="H339" i="142" s="1"/>
  <c r="G338" i="142"/>
  <c r="H338" i="142" s="1"/>
  <c r="G337" i="142"/>
  <c r="H337" i="142" s="1"/>
  <c r="G336" i="142"/>
  <c r="H336" i="142" s="1"/>
  <c r="G335" i="142"/>
  <c r="H335" i="142" s="1"/>
  <c r="G334" i="142"/>
  <c r="H334" i="142" s="1"/>
  <c r="G333" i="142"/>
  <c r="H333" i="142" s="1"/>
  <c r="G332" i="142"/>
  <c r="H332" i="142" s="1"/>
  <c r="G331" i="142"/>
  <c r="H331" i="142" s="1"/>
  <c r="G330" i="142"/>
  <c r="H330" i="142" s="1"/>
  <c r="G329" i="142"/>
  <c r="H329" i="142" s="1"/>
  <c r="G328" i="142"/>
  <c r="H328" i="142" s="1"/>
  <c r="G327" i="142"/>
  <c r="H327" i="142" s="1"/>
  <c r="G326" i="142"/>
  <c r="H326" i="142" s="1"/>
  <c r="G325" i="142"/>
  <c r="H325" i="142" s="1"/>
  <c r="G324" i="142"/>
  <c r="H324" i="142" s="1"/>
  <c r="G323" i="142"/>
  <c r="H323" i="142" s="1"/>
  <c r="G322" i="142"/>
  <c r="H322" i="142" s="1"/>
  <c r="G321" i="142"/>
  <c r="H321" i="142" s="1"/>
  <c r="G320" i="142"/>
  <c r="H320" i="142" s="1"/>
  <c r="G319" i="142"/>
  <c r="H319" i="142" s="1"/>
  <c r="G318" i="142"/>
  <c r="H318" i="142" s="1"/>
  <c r="G317" i="142"/>
  <c r="H317" i="142" s="1"/>
  <c r="G316" i="142"/>
  <c r="H316" i="142" s="1"/>
  <c r="H315" i="142"/>
  <c r="G314" i="142"/>
  <c r="H314" i="142" s="1"/>
  <c r="G313" i="142"/>
  <c r="H313" i="142" s="1"/>
  <c r="G312" i="142"/>
  <c r="H312" i="142" s="1"/>
  <c r="G311" i="142"/>
  <c r="H311" i="142" s="1"/>
  <c r="G310" i="142"/>
  <c r="H310" i="142" s="1"/>
  <c r="G309" i="142"/>
  <c r="H309" i="142" s="1"/>
  <c r="G308" i="142"/>
  <c r="H308" i="142" s="1"/>
  <c r="G307" i="142"/>
  <c r="H307" i="142" s="1"/>
  <c r="G306" i="142"/>
  <c r="H306" i="142" s="1"/>
  <c r="G305" i="142"/>
  <c r="H305" i="142" s="1"/>
  <c r="G304" i="142"/>
  <c r="H304" i="142" s="1"/>
  <c r="G303" i="142"/>
  <c r="H303" i="142" s="1"/>
  <c r="G302" i="142"/>
  <c r="H302" i="142" s="1"/>
  <c r="G301" i="142"/>
  <c r="H301" i="142" s="1"/>
  <c r="G300" i="142"/>
  <c r="H300" i="142" s="1"/>
  <c r="G299" i="142"/>
  <c r="H299" i="142" s="1"/>
  <c r="G298" i="142"/>
  <c r="H298" i="142" s="1"/>
  <c r="G297" i="142"/>
  <c r="H297" i="142" s="1"/>
  <c r="G296" i="142"/>
  <c r="H296" i="142" s="1"/>
  <c r="G295" i="142"/>
  <c r="H295" i="142" s="1"/>
  <c r="G294" i="142"/>
  <c r="H294" i="142" s="1"/>
  <c r="G293" i="142"/>
  <c r="H293" i="142" s="1"/>
  <c r="G292" i="142"/>
  <c r="H292" i="142" s="1"/>
  <c r="G291" i="142"/>
  <c r="H291" i="142" s="1"/>
  <c r="G290" i="142"/>
  <c r="H290" i="142" s="1"/>
  <c r="G289" i="142"/>
  <c r="H289" i="142" s="1"/>
  <c r="G288" i="142"/>
  <c r="H288" i="142" s="1"/>
  <c r="G287" i="142"/>
  <c r="H287" i="142" s="1"/>
  <c r="G286" i="142"/>
  <c r="H286" i="142" s="1"/>
  <c r="G285" i="142"/>
  <c r="H285" i="142" s="1"/>
  <c r="G284" i="142"/>
  <c r="H284" i="142" s="1"/>
  <c r="G283" i="142"/>
  <c r="H283" i="142" s="1"/>
  <c r="G282" i="142"/>
  <c r="H282" i="142" s="1"/>
  <c r="G281" i="142"/>
  <c r="H281" i="142" s="1"/>
  <c r="G280" i="142"/>
  <c r="H280" i="142" s="1"/>
  <c r="G279" i="142"/>
  <c r="H279" i="142" s="1"/>
  <c r="G278" i="142"/>
  <c r="H278" i="142" s="1"/>
  <c r="G277" i="142"/>
  <c r="H277" i="142" s="1"/>
  <c r="G276" i="142"/>
  <c r="H276" i="142" s="1"/>
  <c r="G275" i="142"/>
  <c r="H275" i="142" s="1"/>
  <c r="G274" i="142"/>
  <c r="H274" i="142" s="1"/>
  <c r="G273" i="142"/>
  <c r="H273" i="142" s="1"/>
  <c r="G272" i="142"/>
  <c r="H272" i="142" s="1"/>
  <c r="G271" i="142"/>
  <c r="H271" i="142" s="1"/>
  <c r="G270" i="142"/>
  <c r="H270" i="142" s="1"/>
  <c r="G269" i="142"/>
  <c r="H269" i="142" s="1"/>
  <c r="G268" i="142"/>
  <c r="H268" i="142" s="1"/>
  <c r="G267" i="142"/>
  <c r="H267" i="142" s="1"/>
  <c r="G266" i="142"/>
  <c r="H266" i="142" s="1"/>
  <c r="G265" i="142"/>
  <c r="H265" i="142" s="1"/>
  <c r="G264" i="142"/>
  <c r="H264" i="142" s="1"/>
  <c r="G263" i="142"/>
  <c r="H263" i="142" s="1"/>
  <c r="G262" i="142"/>
  <c r="H262" i="142" s="1"/>
  <c r="G261" i="142"/>
  <c r="H261" i="142" s="1"/>
  <c r="G260" i="142"/>
  <c r="H260" i="142" s="1"/>
  <c r="G259" i="142"/>
  <c r="H259" i="142" s="1"/>
  <c r="G258" i="142"/>
  <c r="H258" i="142" s="1"/>
  <c r="G257" i="142"/>
  <c r="H257" i="142" s="1"/>
  <c r="G256" i="142"/>
  <c r="H256" i="142" s="1"/>
  <c r="G255" i="142"/>
  <c r="H255" i="142" s="1"/>
  <c r="G254" i="142"/>
  <c r="H254" i="142" s="1"/>
  <c r="G253" i="142"/>
  <c r="H253" i="142" s="1"/>
  <c r="G252" i="142"/>
  <c r="H252" i="142" s="1"/>
  <c r="G251" i="142"/>
  <c r="H251" i="142" s="1"/>
  <c r="G250" i="142"/>
  <c r="H250" i="142" s="1"/>
  <c r="G249" i="142"/>
  <c r="H249" i="142" s="1"/>
  <c r="G248" i="142"/>
  <c r="H248" i="142" s="1"/>
  <c r="G247" i="142"/>
  <c r="H247" i="142" s="1"/>
  <c r="G246" i="142"/>
  <c r="H246" i="142" s="1"/>
  <c r="G245" i="142"/>
  <c r="H245" i="142" s="1"/>
  <c r="G244" i="142"/>
  <c r="H244" i="142" s="1"/>
  <c r="G243" i="142"/>
  <c r="H243" i="142" s="1"/>
  <c r="G242" i="142"/>
  <c r="H242" i="142" s="1"/>
  <c r="G241" i="142"/>
  <c r="H241" i="142" s="1"/>
  <c r="G240" i="142"/>
  <c r="H240" i="142" s="1"/>
  <c r="G239" i="142"/>
  <c r="H239" i="142" s="1"/>
  <c r="G238" i="142"/>
  <c r="H238" i="142" s="1"/>
  <c r="G237" i="142"/>
  <c r="H237" i="142" s="1"/>
  <c r="G236" i="142"/>
  <c r="H236" i="142" s="1"/>
  <c r="G235" i="142"/>
  <c r="H235" i="142" s="1"/>
  <c r="G234" i="142"/>
  <c r="H234" i="142" s="1"/>
  <c r="G233" i="142"/>
  <c r="H233" i="142" s="1"/>
  <c r="G232" i="142"/>
  <c r="H232" i="142" s="1"/>
  <c r="G231" i="142"/>
  <c r="H231" i="142" s="1"/>
  <c r="G230" i="142"/>
  <c r="H230" i="142" s="1"/>
  <c r="G229" i="142"/>
  <c r="H229" i="142" s="1"/>
  <c r="G228" i="142"/>
  <c r="H228" i="142" s="1"/>
  <c r="G227" i="142"/>
  <c r="H227" i="142" s="1"/>
  <c r="G226" i="142"/>
  <c r="H226" i="142" s="1"/>
  <c r="G225" i="142"/>
  <c r="H225" i="142" s="1"/>
  <c r="G224" i="142"/>
  <c r="H224" i="142" s="1"/>
  <c r="G223" i="142"/>
  <c r="H223" i="142" s="1"/>
  <c r="G222" i="142"/>
  <c r="H222" i="142" s="1"/>
  <c r="G221" i="142"/>
  <c r="H221" i="142" s="1"/>
  <c r="G220" i="142"/>
  <c r="H220" i="142" s="1"/>
  <c r="G219" i="142"/>
  <c r="H219" i="142" s="1"/>
  <c r="G218" i="142"/>
  <c r="H218" i="142" s="1"/>
  <c r="G217" i="142"/>
  <c r="H217" i="142" s="1"/>
  <c r="G216" i="142"/>
  <c r="H216" i="142" s="1"/>
  <c r="G215" i="142"/>
  <c r="H215" i="142" s="1"/>
  <c r="G214" i="142"/>
  <c r="H214" i="142" s="1"/>
  <c r="G213" i="142"/>
  <c r="H213" i="142" s="1"/>
  <c r="G212" i="142"/>
  <c r="H212" i="142" s="1"/>
  <c r="G211" i="142"/>
  <c r="H211" i="142" s="1"/>
  <c r="G210" i="142"/>
  <c r="H210" i="142" s="1"/>
  <c r="G209" i="142"/>
  <c r="H209" i="142" s="1"/>
  <c r="G208" i="142"/>
  <c r="H208" i="142" s="1"/>
  <c r="G207" i="142"/>
  <c r="H207" i="142" s="1"/>
  <c r="G206" i="142"/>
  <c r="H206" i="142" s="1"/>
  <c r="G205" i="142"/>
  <c r="H205" i="142" s="1"/>
  <c r="G204" i="142"/>
  <c r="H204" i="142" s="1"/>
  <c r="G203" i="142"/>
  <c r="H203" i="142" s="1"/>
  <c r="G202" i="142"/>
  <c r="H202" i="142" s="1"/>
  <c r="G201" i="142"/>
  <c r="H201" i="142" s="1"/>
  <c r="G200" i="142"/>
  <c r="H200" i="142" s="1"/>
  <c r="G199" i="142"/>
  <c r="H199" i="142" s="1"/>
  <c r="G198" i="142"/>
  <c r="H198" i="142" s="1"/>
  <c r="G197" i="142"/>
  <c r="H197" i="142" s="1"/>
  <c r="G196" i="142"/>
  <c r="H196" i="142" s="1"/>
  <c r="G195" i="142"/>
  <c r="H195" i="142" s="1"/>
  <c r="G194" i="142"/>
  <c r="H194" i="142" s="1"/>
  <c r="G193" i="142"/>
  <c r="H193" i="142" s="1"/>
  <c r="G192" i="142"/>
  <c r="H192" i="142" s="1"/>
  <c r="G191" i="142"/>
  <c r="H191" i="142" s="1"/>
  <c r="G190" i="142"/>
  <c r="H190" i="142" s="1"/>
  <c r="G189" i="142"/>
  <c r="H189" i="142" s="1"/>
  <c r="G188" i="142"/>
  <c r="H188" i="142" s="1"/>
  <c r="G187" i="142"/>
  <c r="H187" i="142" s="1"/>
  <c r="G186" i="142"/>
  <c r="H186" i="142" s="1"/>
  <c r="G185" i="142"/>
  <c r="H185" i="142" s="1"/>
  <c r="G184" i="142"/>
  <c r="H184" i="142" s="1"/>
  <c r="G183" i="142"/>
  <c r="H183" i="142" s="1"/>
  <c r="G182" i="142"/>
  <c r="H182" i="142" s="1"/>
  <c r="G181" i="142"/>
  <c r="H181" i="142" s="1"/>
  <c r="G180" i="142"/>
  <c r="H180" i="142" s="1"/>
  <c r="G179" i="142"/>
  <c r="H179" i="142" s="1"/>
  <c r="G178" i="142"/>
  <c r="H178" i="142" s="1"/>
  <c r="G177" i="142"/>
  <c r="H177" i="142" s="1"/>
  <c r="G176" i="142"/>
  <c r="H176" i="142" s="1"/>
  <c r="G175" i="142"/>
  <c r="H175" i="142" s="1"/>
  <c r="G174" i="142"/>
  <c r="H174" i="142" s="1"/>
  <c r="G173" i="142"/>
  <c r="H173" i="142" s="1"/>
  <c r="G172" i="142"/>
  <c r="H172" i="142" s="1"/>
  <c r="G171" i="142"/>
  <c r="H171" i="142" s="1"/>
  <c r="G170" i="142"/>
  <c r="H170" i="142" s="1"/>
  <c r="G169" i="142"/>
  <c r="H169" i="142" s="1"/>
  <c r="G168" i="142"/>
  <c r="H168" i="142" s="1"/>
  <c r="G167" i="142"/>
  <c r="H167" i="142" s="1"/>
  <c r="G166" i="142"/>
  <c r="H166" i="142" s="1"/>
  <c r="G165" i="142"/>
  <c r="H165" i="142" s="1"/>
  <c r="G164" i="142"/>
  <c r="H164" i="142" s="1"/>
  <c r="G163" i="142"/>
  <c r="H163" i="142" s="1"/>
  <c r="G162" i="142"/>
  <c r="H162" i="142" s="1"/>
  <c r="G161" i="142"/>
  <c r="H161" i="142" s="1"/>
  <c r="G160" i="142"/>
  <c r="H160" i="142" s="1"/>
  <c r="G159" i="142"/>
  <c r="H159" i="142" s="1"/>
  <c r="G158" i="142"/>
  <c r="H158" i="142" s="1"/>
  <c r="G157" i="142"/>
  <c r="H157" i="142" s="1"/>
  <c r="G156" i="142"/>
  <c r="H156" i="142" s="1"/>
  <c r="G155" i="142"/>
  <c r="H155" i="142" s="1"/>
  <c r="G154" i="142"/>
  <c r="H154" i="142" s="1"/>
  <c r="G153" i="142"/>
  <c r="H153" i="142" s="1"/>
  <c r="G152" i="142"/>
  <c r="H152" i="142" s="1"/>
  <c r="G151" i="142"/>
  <c r="H151" i="142" s="1"/>
  <c r="G150" i="142"/>
  <c r="H150" i="142" s="1"/>
  <c r="G149" i="142"/>
  <c r="H149" i="142" s="1"/>
  <c r="G148" i="142"/>
  <c r="H148" i="142" s="1"/>
  <c r="G147" i="142"/>
  <c r="H147" i="142" s="1"/>
  <c r="G146" i="142"/>
  <c r="H146" i="142" s="1"/>
  <c r="G145" i="142"/>
  <c r="H145" i="142" s="1"/>
  <c r="G144" i="142"/>
  <c r="H144" i="142" s="1"/>
  <c r="G143" i="142"/>
  <c r="H143" i="142" s="1"/>
  <c r="G142" i="142"/>
  <c r="H142" i="142" s="1"/>
  <c r="G141" i="142"/>
  <c r="H141" i="142" s="1"/>
  <c r="G140" i="142"/>
  <c r="H140" i="142" s="1"/>
  <c r="G139" i="142"/>
  <c r="H139" i="142" s="1"/>
  <c r="G138" i="142"/>
  <c r="H138" i="142" s="1"/>
  <c r="G137" i="142"/>
  <c r="H137" i="142" s="1"/>
  <c r="G136" i="142"/>
  <c r="H136" i="142" s="1"/>
  <c r="G135" i="142"/>
  <c r="H135" i="142" s="1"/>
  <c r="G134" i="142"/>
  <c r="H134" i="142" s="1"/>
  <c r="G133" i="142"/>
  <c r="H133" i="142" s="1"/>
  <c r="G132" i="142"/>
  <c r="H132" i="142" s="1"/>
  <c r="G131" i="142"/>
  <c r="H131" i="142" s="1"/>
  <c r="G130" i="142"/>
  <c r="H130" i="142" s="1"/>
  <c r="G129" i="142"/>
  <c r="H129" i="142" s="1"/>
  <c r="G128" i="142"/>
  <c r="H128" i="142" s="1"/>
  <c r="G127" i="142"/>
  <c r="H127" i="142" s="1"/>
  <c r="G126" i="142"/>
  <c r="H126" i="142" s="1"/>
  <c r="G125" i="142"/>
  <c r="H125" i="142" s="1"/>
  <c r="G124" i="142"/>
  <c r="H124" i="142" s="1"/>
  <c r="G123" i="142"/>
  <c r="H123" i="142" s="1"/>
  <c r="G122" i="142"/>
  <c r="H122" i="142" s="1"/>
  <c r="G121" i="142"/>
  <c r="H121" i="142" s="1"/>
  <c r="G120" i="142"/>
  <c r="H120" i="142" s="1"/>
  <c r="G119" i="142"/>
  <c r="H119" i="142" s="1"/>
  <c r="G118" i="142"/>
  <c r="H118" i="142" s="1"/>
  <c r="G117" i="142"/>
  <c r="H117" i="142" s="1"/>
  <c r="G116" i="142"/>
  <c r="H116" i="142" s="1"/>
  <c r="G115" i="142"/>
  <c r="H115" i="142" s="1"/>
  <c r="G114" i="142"/>
  <c r="H114" i="142" s="1"/>
  <c r="G113" i="142"/>
  <c r="H113" i="142" s="1"/>
  <c r="G112" i="142"/>
  <c r="H112" i="142" s="1"/>
  <c r="G111" i="142"/>
  <c r="H111" i="142" s="1"/>
  <c r="G110" i="142"/>
  <c r="H110" i="142" s="1"/>
  <c r="G109" i="142"/>
  <c r="H109" i="142" s="1"/>
  <c r="G108" i="142"/>
  <c r="H108" i="142" s="1"/>
  <c r="G107" i="142"/>
  <c r="H107" i="142" s="1"/>
  <c r="G106" i="142"/>
  <c r="H106" i="142" s="1"/>
  <c r="G105" i="142"/>
  <c r="H105" i="142" s="1"/>
  <c r="G104" i="142"/>
  <c r="H104" i="142" s="1"/>
  <c r="G103" i="142"/>
  <c r="H103" i="142" s="1"/>
  <c r="G102" i="142"/>
  <c r="H102" i="142" s="1"/>
  <c r="G101" i="142"/>
  <c r="H101" i="142" s="1"/>
  <c r="G100" i="142"/>
  <c r="H100" i="142" s="1"/>
  <c r="G99" i="142"/>
  <c r="H99" i="142" s="1"/>
  <c r="G98" i="142"/>
  <c r="H98" i="142" s="1"/>
  <c r="G97" i="142"/>
  <c r="H97" i="142" s="1"/>
  <c r="G96" i="142"/>
  <c r="H96" i="142" s="1"/>
  <c r="G95" i="142"/>
  <c r="H95" i="142" s="1"/>
  <c r="G94" i="142"/>
  <c r="H94" i="142" s="1"/>
  <c r="G93" i="142"/>
  <c r="H93" i="142" s="1"/>
  <c r="G92" i="142"/>
  <c r="H92" i="142" s="1"/>
  <c r="G91" i="142"/>
  <c r="H91" i="142" s="1"/>
  <c r="G90" i="142"/>
  <c r="H90" i="142" s="1"/>
  <c r="G89" i="142"/>
  <c r="H89" i="142" s="1"/>
  <c r="G88" i="142"/>
  <c r="H88" i="142" s="1"/>
  <c r="G87" i="142"/>
  <c r="H87" i="142" s="1"/>
  <c r="G86" i="142"/>
  <c r="H86" i="142" s="1"/>
  <c r="G85" i="142"/>
  <c r="H85" i="142" s="1"/>
  <c r="G84" i="142"/>
  <c r="H84" i="142" s="1"/>
  <c r="G83" i="142"/>
  <c r="H83" i="142" s="1"/>
  <c r="G82" i="142"/>
  <c r="H82" i="142" s="1"/>
  <c r="G81" i="142"/>
  <c r="H81" i="142" s="1"/>
  <c r="G80" i="142"/>
  <c r="H80" i="142" s="1"/>
  <c r="G79" i="142"/>
  <c r="H79" i="142" s="1"/>
  <c r="G78" i="142"/>
  <c r="H78" i="142" s="1"/>
  <c r="G77" i="142"/>
  <c r="H77" i="142" s="1"/>
  <c r="G76" i="142"/>
  <c r="H76" i="142" s="1"/>
  <c r="G75" i="142"/>
  <c r="H75" i="142" s="1"/>
  <c r="G74" i="142"/>
  <c r="H74" i="142" s="1"/>
  <c r="G73" i="142"/>
  <c r="H73" i="142" s="1"/>
  <c r="G72" i="142"/>
  <c r="H72" i="142" s="1"/>
  <c r="G71" i="142"/>
  <c r="H71" i="142" s="1"/>
  <c r="G70" i="142"/>
  <c r="H70" i="142" s="1"/>
  <c r="G69" i="142"/>
  <c r="H69" i="142" s="1"/>
  <c r="G68" i="142"/>
  <c r="H68" i="142" s="1"/>
  <c r="G67" i="142"/>
  <c r="H67" i="142" s="1"/>
  <c r="G66" i="142"/>
  <c r="H66" i="142" s="1"/>
  <c r="G65" i="142"/>
  <c r="H65" i="142" s="1"/>
  <c r="G64" i="142"/>
  <c r="H64" i="142" s="1"/>
  <c r="G63" i="142"/>
  <c r="H63" i="142" s="1"/>
  <c r="G62" i="142"/>
  <c r="H62" i="142" s="1"/>
  <c r="H61" i="142"/>
  <c r="G60" i="142"/>
  <c r="H60" i="142" s="1"/>
  <c r="G59" i="142"/>
  <c r="H59" i="142" s="1"/>
  <c r="G58" i="142"/>
  <c r="H58" i="142" s="1"/>
  <c r="G57" i="142"/>
  <c r="H57" i="142" s="1"/>
  <c r="G56" i="142"/>
  <c r="H56" i="142" s="1"/>
  <c r="G55" i="142"/>
  <c r="H55" i="142" s="1"/>
  <c r="G54" i="142"/>
  <c r="H54" i="142" s="1"/>
  <c r="G53" i="142"/>
  <c r="H53" i="142" s="1"/>
  <c r="G52" i="142"/>
  <c r="H52" i="142" s="1"/>
  <c r="G51" i="142"/>
  <c r="H51" i="142" s="1"/>
  <c r="G50" i="142"/>
  <c r="H50" i="142" s="1"/>
  <c r="G49" i="142"/>
  <c r="H49" i="142" s="1"/>
  <c r="G48" i="142"/>
  <c r="H48" i="142" s="1"/>
  <c r="G47" i="142"/>
  <c r="H47" i="142" s="1"/>
  <c r="G46" i="142"/>
  <c r="H46" i="142" s="1"/>
  <c r="G45" i="142"/>
  <c r="H45" i="142" s="1"/>
  <c r="G44" i="142"/>
  <c r="H44" i="142" s="1"/>
  <c r="G43" i="142"/>
  <c r="H43" i="142" s="1"/>
  <c r="G42" i="142"/>
  <c r="H42" i="142" s="1"/>
  <c r="G41" i="142"/>
  <c r="H41" i="142" s="1"/>
  <c r="G40" i="142"/>
  <c r="H40" i="142" s="1"/>
  <c r="G39" i="142"/>
  <c r="H39" i="142" s="1"/>
  <c r="G38" i="142"/>
  <c r="H38" i="142" s="1"/>
  <c r="G37" i="142"/>
  <c r="H37" i="142" s="1"/>
  <c r="G36" i="142"/>
  <c r="H36" i="142" s="1"/>
  <c r="G35" i="142"/>
  <c r="H35" i="142" s="1"/>
  <c r="G34" i="142"/>
  <c r="H34" i="142" s="1"/>
  <c r="G33" i="142"/>
  <c r="H33" i="142" s="1"/>
  <c r="G32" i="142"/>
  <c r="H32" i="142" s="1"/>
  <c r="G31" i="142"/>
  <c r="H31" i="142" s="1"/>
  <c r="G30" i="142"/>
  <c r="H30" i="142" s="1"/>
  <c r="G29" i="142"/>
  <c r="H29" i="142" s="1"/>
  <c r="G28" i="142"/>
  <c r="H28" i="142" s="1"/>
  <c r="G27" i="142"/>
  <c r="H27" i="142" s="1"/>
  <c r="G26" i="142"/>
  <c r="H26" i="142" s="1"/>
  <c r="G25" i="142"/>
  <c r="H25" i="142" s="1"/>
  <c r="G24" i="142"/>
  <c r="H24" i="142" s="1"/>
  <c r="G23" i="142"/>
  <c r="H23" i="142" s="1"/>
  <c r="G22" i="142"/>
  <c r="H22" i="142" s="1"/>
  <c r="G21" i="142"/>
  <c r="H21" i="142" s="1"/>
  <c r="G20" i="142"/>
  <c r="H20" i="142" s="1"/>
  <c r="G19" i="142"/>
  <c r="H19" i="142" s="1"/>
  <c r="G18" i="142"/>
  <c r="H18" i="142" s="1"/>
  <c r="G17" i="142"/>
  <c r="H17" i="142" s="1"/>
  <c r="G16" i="142"/>
  <c r="H16" i="142" s="1"/>
  <c r="G15" i="142"/>
  <c r="H15" i="142" s="1"/>
  <c r="G14" i="142"/>
  <c r="H14" i="142" s="1"/>
  <c r="G13" i="142"/>
  <c r="H13" i="142" s="1"/>
  <c r="G12" i="142"/>
  <c r="H12" i="142" s="1"/>
  <c r="G11" i="142"/>
  <c r="H11" i="142" s="1"/>
  <c r="G10" i="142"/>
  <c r="H10" i="142" s="1"/>
  <c r="G9" i="142"/>
  <c r="H9" i="142" s="1"/>
  <c r="G8" i="142"/>
  <c r="H8" i="142" s="1"/>
  <c r="G7" i="142"/>
  <c r="H7" i="142" s="1"/>
  <c r="G6" i="142"/>
  <c r="H6" i="142" s="1"/>
  <c r="G5" i="142"/>
  <c r="F46" i="141"/>
  <c r="E46" i="141"/>
  <c r="D46" i="141"/>
  <c r="G45" i="141"/>
  <c r="H45" i="141" s="1"/>
  <c r="G44" i="141"/>
  <c r="H44" i="141" s="1"/>
  <c r="G43" i="141"/>
  <c r="H43" i="141" s="1"/>
  <c r="G42" i="141"/>
  <c r="H42" i="141" s="1"/>
  <c r="G41" i="141"/>
  <c r="H41" i="141" s="1"/>
  <c r="G40" i="141"/>
  <c r="H40" i="141" s="1"/>
  <c r="G39" i="141"/>
  <c r="H39" i="141" s="1"/>
  <c r="G38" i="141"/>
  <c r="H38" i="141" s="1"/>
  <c r="G37" i="141"/>
  <c r="H37" i="141" s="1"/>
  <c r="G36" i="141"/>
  <c r="H36" i="141" s="1"/>
  <c r="G35" i="141"/>
  <c r="H35" i="141" s="1"/>
  <c r="G34" i="141"/>
  <c r="H34" i="141" s="1"/>
  <c r="G33" i="141"/>
  <c r="H33" i="141" s="1"/>
  <c r="G32" i="141"/>
  <c r="H32" i="141" s="1"/>
  <c r="G31" i="141"/>
  <c r="H31" i="141" s="1"/>
  <c r="G30" i="141"/>
  <c r="H30" i="141" s="1"/>
  <c r="G29" i="141"/>
  <c r="H29" i="141" s="1"/>
  <c r="G28" i="141"/>
  <c r="H28" i="141" s="1"/>
  <c r="G27" i="141"/>
  <c r="H27" i="141" s="1"/>
  <c r="G26" i="141"/>
  <c r="H26" i="141" s="1"/>
  <c r="G25" i="141"/>
  <c r="H25" i="141" s="1"/>
  <c r="G24" i="141"/>
  <c r="H24" i="141" s="1"/>
  <c r="G23" i="141"/>
  <c r="H23" i="141" s="1"/>
  <c r="G22" i="141"/>
  <c r="H22" i="141" s="1"/>
  <c r="G21" i="141"/>
  <c r="H21" i="141" s="1"/>
  <c r="G20" i="141"/>
  <c r="H20" i="141" s="1"/>
  <c r="G19" i="141"/>
  <c r="H19" i="141" s="1"/>
  <c r="G18" i="141"/>
  <c r="H18" i="141" s="1"/>
  <c r="G17" i="141"/>
  <c r="H17" i="141" s="1"/>
  <c r="G16" i="141"/>
  <c r="H16" i="141" s="1"/>
  <c r="G15" i="141"/>
  <c r="H15" i="141" s="1"/>
  <c r="G14" i="141"/>
  <c r="H14" i="141" s="1"/>
  <c r="G13" i="141"/>
  <c r="H13" i="141" s="1"/>
  <c r="G12" i="141"/>
  <c r="H12" i="141" s="1"/>
  <c r="G11" i="141"/>
  <c r="H11" i="141" s="1"/>
  <c r="G10" i="141"/>
  <c r="H10" i="141" s="1"/>
  <c r="G9" i="141"/>
  <c r="H9" i="141" s="1"/>
  <c r="G8" i="141"/>
  <c r="H8" i="141" s="1"/>
  <c r="G7" i="141"/>
  <c r="H7" i="141" s="1"/>
  <c r="G6" i="141"/>
  <c r="H6" i="141" s="1"/>
  <c r="G5" i="141"/>
  <c r="H5" i="141" s="1"/>
  <c r="F403" i="140"/>
  <c r="E403" i="140"/>
  <c r="D403" i="140"/>
  <c r="G402" i="140"/>
  <c r="H402" i="140" s="1"/>
  <c r="G401" i="140"/>
  <c r="H401" i="140" s="1"/>
  <c r="G400" i="140"/>
  <c r="H400" i="140" s="1"/>
  <c r="G399" i="140"/>
  <c r="H399" i="140" s="1"/>
  <c r="G398" i="140"/>
  <c r="H398" i="140" s="1"/>
  <c r="G397" i="140"/>
  <c r="H397" i="140" s="1"/>
  <c r="G396" i="140"/>
  <c r="H396" i="140" s="1"/>
  <c r="G395" i="140"/>
  <c r="H395" i="140" s="1"/>
  <c r="G394" i="140"/>
  <c r="H394" i="140" s="1"/>
  <c r="G393" i="140"/>
  <c r="H393" i="140" s="1"/>
  <c r="G392" i="140"/>
  <c r="H392" i="140" s="1"/>
  <c r="G391" i="140"/>
  <c r="H391" i="140" s="1"/>
  <c r="G390" i="140"/>
  <c r="H390" i="140" s="1"/>
  <c r="G389" i="140"/>
  <c r="H389" i="140" s="1"/>
  <c r="G388" i="140"/>
  <c r="H388" i="140" s="1"/>
  <c r="G387" i="140"/>
  <c r="H387" i="140" s="1"/>
  <c r="G386" i="140"/>
  <c r="H386" i="140" s="1"/>
  <c r="G385" i="140"/>
  <c r="H385" i="140" s="1"/>
  <c r="G384" i="140"/>
  <c r="H384" i="140" s="1"/>
  <c r="G383" i="140"/>
  <c r="H383" i="140" s="1"/>
  <c r="G382" i="140"/>
  <c r="H382" i="140" s="1"/>
  <c r="G381" i="140"/>
  <c r="H381" i="140" s="1"/>
  <c r="G380" i="140"/>
  <c r="H380" i="140" s="1"/>
  <c r="G379" i="140"/>
  <c r="H379" i="140" s="1"/>
  <c r="G378" i="140"/>
  <c r="H378" i="140" s="1"/>
  <c r="G377" i="140"/>
  <c r="H377" i="140" s="1"/>
  <c r="G376" i="140"/>
  <c r="H376" i="140" s="1"/>
  <c r="G375" i="140"/>
  <c r="H375" i="140" s="1"/>
  <c r="G374" i="140"/>
  <c r="H374" i="140" s="1"/>
  <c r="G373" i="140"/>
  <c r="H373" i="140" s="1"/>
  <c r="G372" i="140"/>
  <c r="H372" i="140" s="1"/>
  <c r="G371" i="140"/>
  <c r="H371" i="140" s="1"/>
  <c r="G370" i="140"/>
  <c r="H370" i="140" s="1"/>
  <c r="G369" i="140"/>
  <c r="H369" i="140" s="1"/>
  <c r="G368" i="140"/>
  <c r="H368" i="140" s="1"/>
  <c r="G367" i="140"/>
  <c r="H367" i="140" s="1"/>
  <c r="G366" i="140"/>
  <c r="H366" i="140" s="1"/>
  <c r="G365" i="140"/>
  <c r="H365" i="140" s="1"/>
  <c r="G364" i="140"/>
  <c r="H364" i="140" s="1"/>
  <c r="G363" i="140"/>
  <c r="H363" i="140" s="1"/>
  <c r="G362" i="140"/>
  <c r="H362" i="140" s="1"/>
  <c r="G361" i="140"/>
  <c r="H361" i="140" s="1"/>
  <c r="G360" i="140"/>
  <c r="H360" i="140" s="1"/>
  <c r="G359" i="140"/>
  <c r="H359" i="140" s="1"/>
  <c r="G358" i="140"/>
  <c r="H358" i="140" s="1"/>
  <c r="G357" i="140"/>
  <c r="H357" i="140" s="1"/>
  <c r="G356" i="140"/>
  <c r="H356" i="140" s="1"/>
  <c r="G355" i="140"/>
  <c r="H355" i="140" s="1"/>
  <c r="G354" i="140"/>
  <c r="H354" i="140" s="1"/>
  <c r="G353" i="140"/>
  <c r="H353" i="140" s="1"/>
  <c r="G352" i="140"/>
  <c r="H352" i="140" s="1"/>
  <c r="G351" i="140"/>
  <c r="H351" i="140" s="1"/>
  <c r="G350" i="140"/>
  <c r="H350" i="140" s="1"/>
  <c r="G349" i="140"/>
  <c r="H349" i="140" s="1"/>
  <c r="G348" i="140"/>
  <c r="H348" i="140" s="1"/>
  <c r="G347" i="140"/>
  <c r="H347" i="140" s="1"/>
  <c r="G346" i="140"/>
  <c r="H346" i="140" s="1"/>
  <c r="G345" i="140"/>
  <c r="H345" i="140" s="1"/>
  <c r="G344" i="140"/>
  <c r="H344" i="140" s="1"/>
  <c r="G343" i="140"/>
  <c r="H343" i="140" s="1"/>
  <c r="G342" i="140"/>
  <c r="H342" i="140" s="1"/>
  <c r="G341" i="140"/>
  <c r="H341" i="140" s="1"/>
  <c r="G340" i="140"/>
  <c r="H340" i="140" s="1"/>
  <c r="G339" i="140"/>
  <c r="H339" i="140" s="1"/>
  <c r="G338" i="140"/>
  <c r="H338" i="140" s="1"/>
  <c r="G337" i="140"/>
  <c r="H337" i="140" s="1"/>
  <c r="G336" i="140"/>
  <c r="H336" i="140" s="1"/>
  <c r="G335" i="140"/>
  <c r="H335" i="140" s="1"/>
  <c r="G334" i="140"/>
  <c r="H334" i="140" s="1"/>
  <c r="G333" i="140"/>
  <c r="H333" i="140" s="1"/>
  <c r="G332" i="140"/>
  <c r="H332" i="140" s="1"/>
  <c r="G331" i="140"/>
  <c r="H331" i="140" s="1"/>
  <c r="G330" i="140"/>
  <c r="H330" i="140" s="1"/>
  <c r="G329" i="140"/>
  <c r="H329" i="140" s="1"/>
  <c r="G328" i="140"/>
  <c r="H328" i="140" s="1"/>
  <c r="G327" i="140"/>
  <c r="H327" i="140" s="1"/>
  <c r="G326" i="140"/>
  <c r="H326" i="140" s="1"/>
  <c r="G325" i="140"/>
  <c r="H325" i="140" s="1"/>
  <c r="G324" i="140"/>
  <c r="H324" i="140" s="1"/>
  <c r="G323" i="140"/>
  <c r="H323" i="140" s="1"/>
  <c r="G322" i="140"/>
  <c r="H322" i="140" s="1"/>
  <c r="G321" i="140"/>
  <c r="H321" i="140" s="1"/>
  <c r="G320" i="140"/>
  <c r="H320" i="140" s="1"/>
  <c r="G319" i="140"/>
  <c r="H319" i="140" s="1"/>
  <c r="G318" i="140"/>
  <c r="H318" i="140" s="1"/>
  <c r="G317" i="140"/>
  <c r="H317" i="140" s="1"/>
  <c r="H316" i="140"/>
  <c r="G315" i="140"/>
  <c r="H315" i="140" s="1"/>
  <c r="G314" i="140"/>
  <c r="H314" i="140" s="1"/>
  <c r="G313" i="140"/>
  <c r="H313" i="140" s="1"/>
  <c r="G312" i="140"/>
  <c r="H312" i="140" s="1"/>
  <c r="G311" i="140"/>
  <c r="H311" i="140" s="1"/>
  <c r="G310" i="140"/>
  <c r="H310" i="140" s="1"/>
  <c r="G309" i="140"/>
  <c r="H309" i="140" s="1"/>
  <c r="G308" i="140"/>
  <c r="H308" i="140" s="1"/>
  <c r="G307" i="140"/>
  <c r="H307" i="140" s="1"/>
  <c r="G306" i="140"/>
  <c r="H306" i="140" s="1"/>
  <c r="G305" i="140"/>
  <c r="H305" i="140" s="1"/>
  <c r="G304" i="140"/>
  <c r="H304" i="140" s="1"/>
  <c r="G303" i="140"/>
  <c r="H303" i="140" s="1"/>
  <c r="G302" i="140"/>
  <c r="H302" i="140" s="1"/>
  <c r="G301" i="140"/>
  <c r="H301" i="140" s="1"/>
  <c r="G300" i="140"/>
  <c r="H300" i="140" s="1"/>
  <c r="G299" i="140"/>
  <c r="H299" i="140" s="1"/>
  <c r="G298" i="140"/>
  <c r="H298" i="140" s="1"/>
  <c r="G297" i="140"/>
  <c r="H297" i="140" s="1"/>
  <c r="G296" i="140"/>
  <c r="H296" i="140" s="1"/>
  <c r="G295" i="140"/>
  <c r="H295" i="140" s="1"/>
  <c r="G294" i="140"/>
  <c r="H294" i="140" s="1"/>
  <c r="G293" i="140"/>
  <c r="H293" i="140" s="1"/>
  <c r="G292" i="140"/>
  <c r="H292" i="140" s="1"/>
  <c r="G291" i="140"/>
  <c r="H291" i="140" s="1"/>
  <c r="G290" i="140"/>
  <c r="H290" i="140" s="1"/>
  <c r="H289" i="140"/>
  <c r="G289" i="140"/>
  <c r="G288" i="140"/>
  <c r="H288" i="140" s="1"/>
  <c r="G287" i="140"/>
  <c r="H287" i="140" s="1"/>
  <c r="G286" i="140"/>
  <c r="H286" i="140" s="1"/>
  <c r="G285" i="140"/>
  <c r="H285" i="140" s="1"/>
  <c r="G284" i="140"/>
  <c r="H284" i="140" s="1"/>
  <c r="G283" i="140"/>
  <c r="H283" i="140" s="1"/>
  <c r="G282" i="140"/>
  <c r="H282" i="140" s="1"/>
  <c r="G281" i="140"/>
  <c r="H281" i="140" s="1"/>
  <c r="G280" i="140"/>
  <c r="H280" i="140" s="1"/>
  <c r="H279" i="140"/>
  <c r="G279" i="140"/>
  <c r="G278" i="140"/>
  <c r="H278" i="140" s="1"/>
  <c r="G277" i="140"/>
  <c r="H277" i="140" s="1"/>
  <c r="G276" i="140"/>
  <c r="H276" i="140" s="1"/>
  <c r="G275" i="140"/>
  <c r="H275" i="140" s="1"/>
  <c r="G274" i="140"/>
  <c r="H274" i="140" s="1"/>
  <c r="G273" i="140"/>
  <c r="H273" i="140" s="1"/>
  <c r="G272" i="140"/>
  <c r="H272" i="140" s="1"/>
  <c r="G271" i="140"/>
  <c r="H271" i="140" s="1"/>
  <c r="G270" i="140"/>
  <c r="H270" i="140" s="1"/>
  <c r="G269" i="140"/>
  <c r="H269" i="140" s="1"/>
  <c r="G268" i="140"/>
  <c r="H268" i="140" s="1"/>
  <c r="G267" i="140"/>
  <c r="H267" i="140" s="1"/>
  <c r="G266" i="140"/>
  <c r="H266" i="140" s="1"/>
  <c r="G265" i="140"/>
  <c r="H265" i="140" s="1"/>
  <c r="G264" i="140"/>
  <c r="H264" i="140" s="1"/>
  <c r="G263" i="140"/>
  <c r="H263" i="140" s="1"/>
  <c r="G262" i="140"/>
  <c r="H262" i="140" s="1"/>
  <c r="G261" i="140"/>
  <c r="H261" i="140" s="1"/>
  <c r="G260" i="140"/>
  <c r="H260" i="140" s="1"/>
  <c r="G259" i="140"/>
  <c r="H259" i="140" s="1"/>
  <c r="G258" i="140"/>
  <c r="H258" i="140" s="1"/>
  <c r="G257" i="140"/>
  <c r="H257" i="140" s="1"/>
  <c r="G256" i="140"/>
  <c r="H256" i="140" s="1"/>
  <c r="G255" i="140"/>
  <c r="H255" i="140" s="1"/>
  <c r="G254" i="140"/>
  <c r="H254" i="140" s="1"/>
  <c r="G253" i="140"/>
  <c r="H253" i="140" s="1"/>
  <c r="G252" i="140"/>
  <c r="H252" i="140" s="1"/>
  <c r="G251" i="140"/>
  <c r="H251" i="140" s="1"/>
  <c r="G250" i="140"/>
  <c r="H250" i="140" s="1"/>
  <c r="G249" i="140"/>
  <c r="H249" i="140" s="1"/>
  <c r="G248" i="140"/>
  <c r="H248" i="140" s="1"/>
  <c r="G247" i="140"/>
  <c r="H247" i="140" s="1"/>
  <c r="G246" i="140"/>
  <c r="H246" i="140" s="1"/>
  <c r="G245" i="140"/>
  <c r="H245" i="140" s="1"/>
  <c r="G244" i="140"/>
  <c r="H244" i="140" s="1"/>
  <c r="H243" i="140"/>
  <c r="G243" i="140"/>
  <c r="G242" i="140"/>
  <c r="H242" i="140" s="1"/>
  <c r="G241" i="140"/>
  <c r="H241" i="140" s="1"/>
  <c r="G240" i="140"/>
  <c r="H240" i="140" s="1"/>
  <c r="G239" i="140"/>
  <c r="H239" i="140" s="1"/>
  <c r="G238" i="140"/>
  <c r="H238" i="140" s="1"/>
  <c r="G237" i="140"/>
  <c r="H237" i="140" s="1"/>
  <c r="G236" i="140"/>
  <c r="H236" i="140" s="1"/>
  <c r="G235" i="140"/>
  <c r="H235" i="140" s="1"/>
  <c r="G234" i="140"/>
  <c r="H234" i="140" s="1"/>
  <c r="G233" i="140"/>
  <c r="H233" i="140" s="1"/>
  <c r="G232" i="140"/>
  <c r="H232" i="140" s="1"/>
  <c r="G231" i="140"/>
  <c r="H231" i="140" s="1"/>
  <c r="G230" i="140"/>
  <c r="H230" i="140" s="1"/>
  <c r="G229" i="140"/>
  <c r="H229" i="140" s="1"/>
  <c r="G228" i="140"/>
  <c r="H228" i="140" s="1"/>
  <c r="G227" i="140"/>
  <c r="H227" i="140" s="1"/>
  <c r="G226" i="140"/>
  <c r="H226" i="140" s="1"/>
  <c r="G225" i="140"/>
  <c r="H225" i="140" s="1"/>
  <c r="G224" i="140"/>
  <c r="H224" i="140" s="1"/>
  <c r="G223" i="140"/>
  <c r="H223" i="140" s="1"/>
  <c r="G222" i="140"/>
  <c r="H222" i="140" s="1"/>
  <c r="G221" i="140"/>
  <c r="H221" i="140" s="1"/>
  <c r="G220" i="140"/>
  <c r="H220" i="140" s="1"/>
  <c r="G219" i="140"/>
  <c r="H219" i="140" s="1"/>
  <c r="G218" i="140"/>
  <c r="H218" i="140" s="1"/>
  <c r="G217" i="140"/>
  <c r="H217" i="140" s="1"/>
  <c r="G216" i="140"/>
  <c r="H216" i="140" s="1"/>
  <c r="G215" i="140"/>
  <c r="H215" i="140" s="1"/>
  <c r="G214" i="140"/>
  <c r="H214" i="140" s="1"/>
  <c r="G213" i="140"/>
  <c r="H213" i="140" s="1"/>
  <c r="G212" i="140"/>
  <c r="H212" i="140" s="1"/>
  <c r="G211" i="140"/>
  <c r="H211" i="140" s="1"/>
  <c r="G210" i="140"/>
  <c r="H210" i="140" s="1"/>
  <c r="H209" i="140"/>
  <c r="G209" i="140"/>
  <c r="G208" i="140"/>
  <c r="H208" i="140" s="1"/>
  <c r="G207" i="140"/>
  <c r="H207" i="140" s="1"/>
  <c r="G206" i="140"/>
  <c r="H206" i="140" s="1"/>
  <c r="G205" i="140"/>
  <c r="H205" i="140" s="1"/>
  <c r="G204" i="140"/>
  <c r="H204" i="140" s="1"/>
  <c r="G203" i="140"/>
  <c r="H203" i="140" s="1"/>
  <c r="G202" i="140"/>
  <c r="H202" i="140" s="1"/>
  <c r="G201" i="140"/>
  <c r="H201" i="140" s="1"/>
  <c r="G200" i="140"/>
  <c r="H200" i="140" s="1"/>
  <c r="G199" i="140"/>
  <c r="H199" i="140" s="1"/>
  <c r="G198" i="140"/>
  <c r="H198" i="140" s="1"/>
  <c r="G197" i="140"/>
  <c r="H197" i="140" s="1"/>
  <c r="G196" i="140"/>
  <c r="H196" i="140" s="1"/>
  <c r="G195" i="140"/>
  <c r="H195" i="140" s="1"/>
  <c r="G194" i="140"/>
  <c r="H194" i="140" s="1"/>
  <c r="G193" i="140"/>
  <c r="H193" i="140" s="1"/>
  <c r="G192" i="140"/>
  <c r="H192" i="140" s="1"/>
  <c r="G191" i="140"/>
  <c r="H191" i="140" s="1"/>
  <c r="G190" i="140"/>
  <c r="H190" i="140" s="1"/>
  <c r="G189" i="140"/>
  <c r="H189" i="140" s="1"/>
  <c r="G188" i="140"/>
  <c r="H188" i="140" s="1"/>
  <c r="G187" i="140"/>
  <c r="H187" i="140" s="1"/>
  <c r="G186" i="140"/>
  <c r="H186" i="140" s="1"/>
  <c r="G185" i="140"/>
  <c r="H185" i="140" s="1"/>
  <c r="G184" i="140"/>
  <c r="H184" i="140" s="1"/>
  <c r="G183" i="140"/>
  <c r="H183" i="140" s="1"/>
  <c r="G182" i="140"/>
  <c r="H182" i="140" s="1"/>
  <c r="G181" i="140"/>
  <c r="H181" i="140" s="1"/>
  <c r="G180" i="140"/>
  <c r="H180" i="140" s="1"/>
  <c r="G179" i="140"/>
  <c r="H179" i="140" s="1"/>
  <c r="G178" i="140"/>
  <c r="H178" i="140" s="1"/>
  <c r="G177" i="140"/>
  <c r="H177" i="140" s="1"/>
  <c r="G176" i="140"/>
  <c r="H176" i="140" s="1"/>
  <c r="G175" i="140"/>
  <c r="H175" i="140" s="1"/>
  <c r="G174" i="140"/>
  <c r="H174" i="140" s="1"/>
  <c r="G173" i="140"/>
  <c r="H173" i="140" s="1"/>
  <c r="G172" i="140"/>
  <c r="H172" i="140" s="1"/>
  <c r="G171" i="140"/>
  <c r="H171" i="140" s="1"/>
  <c r="G170" i="140"/>
  <c r="H170" i="140" s="1"/>
  <c r="G169" i="140"/>
  <c r="H169" i="140" s="1"/>
  <c r="G168" i="140"/>
  <c r="H168" i="140" s="1"/>
  <c r="G167" i="140"/>
  <c r="H167" i="140" s="1"/>
  <c r="G166" i="140"/>
  <c r="H166" i="140" s="1"/>
  <c r="G165" i="140"/>
  <c r="H165" i="140" s="1"/>
  <c r="G164" i="140"/>
  <c r="H164" i="140" s="1"/>
  <c r="G163" i="140"/>
  <c r="H163" i="140" s="1"/>
  <c r="G162" i="140"/>
  <c r="H162" i="140" s="1"/>
  <c r="G161" i="140"/>
  <c r="H161" i="140" s="1"/>
  <c r="G160" i="140"/>
  <c r="H160" i="140" s="1"/>
  <c r="G159" i="140"/>
  <c r="H159" i="140" s="1"/>
  <c r="G158" i="140"/>
  <c r="H158" i="140" s="1"/>
  <c r="G157" i="140"/>
  <c r="H157" i="140" s="1"/>
  <c r="G156" i="140"/>
  <c r="H156" i="140" s="1"/>
  <c r="G155" i="140"/>
  <c r="H155" i="140" s="1"/>
  <c r="G154" i="140"/>
  <c r="H154" i="140" s="1"/>
  <c r="G153" i="140"/>
  <c r="H153" i="140" s="1"/>
  <c r="G152" i="140"/>
  <c r="H152" i="140" s="1"/>
  <c r="G151" i="140"/>
  <c r="H151" i="140" s="1"/>
  <c r="G150" i="140"/>
  <c r="H150" i="140" s="1"/>
  <c r="G149" i="140"/>
  <c r="H149" i="140" s="1"/>
  <c r="G148" i="140"/>
  <c r="H148" i="140" s="1"/>
  <c r="G147" i="140"/>
  <c r="H147" i="140" s="1"/>
  <c r="G146" i="140"/>
  <c r="H146" i="140" s="1"/>
  <c r="G145" i="140"/>
  <c r="H145" i="140" s="1"/>
  <c r="G144" i="140"/>
  <c r="H144" i="140" s="1"/>
  <c r="G143" i="140"/>
  <c r="H143" i="140" s="1"/>
  <c r="G142" i="140"/>
  <c r="H142" i="140" s="1"/>
  <c r="G141" i="140"/>
  <c r="H141" i="140" s="1"/>
  <c r="G140" i="140"/>
  <c r="H140" i="140" s="1"/>
  <c r="H139" i="140"/>
  <c r="G139" i="140"/>
  <c r="G138" i="140"/>
  <c r="H138" i="140" s="1"/>
  <c r="G137" i="140"/>
  <c r="H137" i="140" s="1"/>
  <c r="G136" i="140"/>
  <c r="H136" i="140" s="1"/>
  <c r="G135" i="140"/>
  <c r="H135" i="140" s="1"/>
  <c r="G134" i="140"/>
  <c r="H134" i="140" s="1"/>
  <c r="G133" i="140"/>
  <c r="H133" i="140" s="1"/>
  <c r="G132" i="140"/>
  <c r="H132" i="140" s="1"/>
  <c r="G131" i="140"/>
  <c r="H131" i="140" s="1"/>
  <c r="G130" i="140"/>
  <c r="H130" i="140" s="1"/>
  <c r="G129" i="140"/>
  <c r="H129" i="140" s="1"/>
  <c r="G128" i="140"/>
  <c r="H128" i="140" s="1"/>
  <c r="G127" i="140"/>
  <c r="H127" i="140" s="1"/>
  <c r="H126" i="140"/>
  <c r="G126" i="140"/>
  <c r="G125" i="140"/>
  <c r="H125" i="140" s="1"/>
  <c r="G124" i="140"/>
  <c r="H124" i="140" s="1"/>
  <c r="G123" i="140"/>
  <c r="H123" i="140" s="1"/>
  <c r="G122" i="140"/>
  <c r="H122" i="140" s="1"/>
  <c r="G121" i="140"/>
  <c r="H121" i="140" s="1"/>
  <c r="G120" i="140"/>
  <c r="H120" i="140" s="1"/>
  <c r="G119" i="140"/>
  <c r="H119" i="140" s="1"/>
  <c r="G118" i="140"/>
  <c r="H118" i="140" s="1"/>
  <c r="G117" i="140"/>
  <c r="H117" i="140" s="1"/>
  <c r="G116" i="140"/>
  <c r="H116" i="140" s="1"/>
  <c r="G115" i="140"/>
  <c r="H115" i="140" s="1"/>
  <c r="G114" i="140"/>
  <c r="H114" i="140" s="1"/>
  <c r="G113" i="140"/>
  <c r="H113" i="140" s="1"/>
  <c r="G112" i="140"/>
  <c r="H112" i="140" s="1"/>
  <c r="G111" i="140"/>
  <c r="H111" i="140" s="1"/>
  <c r="G110" i="140"/>
  <c r="H110" i="140" s="1"/>
  <c r="G109" i="140"/>
  <c r="H109" i="140" s="1"/>
  <c r="G108" i="140"/>
  <c r="H108" i="140" s="1"/>
  <c r="G107" i="140"/>
  <c r="H107" i="140" s="1"/>
  <c r="G106" i="140"/>
  <c r="H106" i="140" s="1"/>
  <c r="G105" i="140"/>
  <c r="H105" i="140" s="1"/>
  <c r="G104" i="140"/>
  <c r="H104" i="140" s="1"/>
  <c r="G103" i="140"/>
  <c r="H103" i="140" s="1"/>
  <c r="G102" i="140"/>
  <c r="H102" i="140" s="1"/>
  <c r="G101" i="140"/>
  <c r="H101" i="140" s="1"/>
  <c r="G100" i="140"/>
  <c r="H100" i="140" s="1"/>
  <c r="G99" i="140"/>
  <c r="H99" i="140" s="1"/>
  <c r="G98" i="140"/>
  <c r="H98" i="140" s="1"/>
  <c r="G97" i="140"/>
  <c r="H97" i="140" s="1"/>
  <c r="G96" i="140"/>
  <c r="H96" i="140" s="1"/>
  <c r="G95" i="140"/>
  <c r="H95" i="140" s="1"/>
  <c r="G94" i="140"/>
  <c r="H94" i="140" s="1"/>
  <c r="G93" i="140"/>
  <c r="H93" i="140" s="1"/>
  <c r="G92" i="140"/>
  <c r="H92" i="140" s="1"/>
  <c r="G91" i="140"/>
  <c r="H91" i="140" s="1"/>
  <c r="G90" i="140"/>
  <c r="H90" i="140" s="1"/>
  <c r="G89" i="140"/>
  <c r="H89" i="140" s="1"/>
  <c r="G88" i="140"/>
  <c r="H88" i="140" s="1"/>
  <c r="G87" i="140"/>
  <c r="H87" i="140" s="1"/>
  <c r="G86" i="140"/>
  <c r="H86" i="140" s="1"/>
  <c r="G85" i="140"/>
  <c r="H85" i="140" s="1"/>
  <c r="G84" i="140"/>
  <c r="H84" i="140" s="1"/>
  <c r="G83" i="140"/>
  <c r="H83" i="140" s="1"/>
  <c r="G82" i="140"/>
  <c r="H82" i="140" s="1"/>
  <c r="G81" i="140"/>
  <c r="H81" i="140" s="1"/>
  <c r="G80" i="140"/>
  <c r="H80" i="140" s="1"/>
  <c r="G79" i="140"/>
  <c r="H79" i="140" s="1"/>
  <c r="G78" i="140"/>
  <c r="H78" i="140" s="1"/>
  <c r="G77" i="140"/>
  <c r="H77" i="140" s="1"/>
  <c r="G76" i="140"/>
  <c r="H76" i="140" s="1"/>
  <c r="G75" i="140"/>
  <c r="H75" i="140" s="1"/>
  <c r="G74" i="140"/>
  <c r="H74" i="140" s="1"/>
  <c r="G73" i="140"/>
  <c r="H73" i="140" s="1"/>
  <c r="G72" i="140"/>
  <c r="H72" i="140" s="1"/>
  <c r="G71" i="140"/>
  <c r="H71" i="140" s="1"/>
  <c r="G70" i="140"/>
  <c r="H70" i="140" s="1"/>
  <c r="H69" i="140"/>
  <c r="G69" i="140"/>
  <c r="G68" i="140"/>
  <c r="H68" i="140" s="1"/>
  <c r="G67" i="140"/>
  <c r="H67" i="140" s="1"/>
  <c r="G66" i="140"/>
  <c r="H66" i="140" s="1"/>
  <c r="G65" i="140"/>
  <c r="H65" i="140" s="1"/>
  <c r="G64" i="140"/>
  <c r="H64" i="140" s="1"/>
  <c r="G63" i="140"/>
  <c r="H63" i="140" s="1"/>
  <c r="H62" i="140"/>
  <c r="G61" i="140"/>
  <c r="H61" i="140" s="1"/>
  <c r="G60" i="140"/>
  <c r="H60" i="140" s="1"/>
  <c r="G59" i="140"/>
  <c r="H59" i="140" s="1"/>
  <c r="G58" i="140"/>
  <c r="H58" i="140" s="1"/>
  <c r="G57" i="140"/>
  <c r="H57" i="140" s="1"/>
  <c r="G56" i="140"/>
  <c r="H56" i="140" s="1"/>
  <c r="G55" i="140"/>
  <c r="H55" i="140" s="1"/>
  <c r="G54" i="140"/>
  <c r="H54" i="140" s="1"/>
  <c r="G53" i="140"/>
  <c r="H53" i="140" s="1"/>
  <c r="G52" i="140"/>
  <c r="H52" i="140" s="1"/>
  <c r="G51" i="140"/>
  <c r="H51" i="140" s="1"/>
  <c r="G50" i="140"/>
  <c r="H50" i="140" s="1"/>
  <c r="G49" i="140"/>
  <c r="H49" i="140" s="1"/>
  <c r="G48" i="140"/>
  <c r="H48" i="140" s="1"/>
  <c r="G47" i="140"/>
  <c r="H47" i="140" s="1"/>
  <c r="H46" i="140"/>
  <c r="G46" i="140"/>
  <c r="G45" i="140"/>
  <c r="H45" i="140" s="1"/>
  <c r="G44" i="140"/>
  <c r="H44" i="140" s="1"/>
  <c r="G43" i="140"/>
  <c r="H43" i="140" s="1"/>
  <c r="G42" i="140"/>
  <c r="H42" i="140" s="1"/>
  <c r="G41" i="140"/>
  <c r="H41" i="140" s="1"/>
  <c r="G40" i="140"/>
  <c r="H40" i="140" s="1"/>
  <c r="G39" i="140"/>
  <c r="H39" i="140" s="1"/>
  <c r="G38" i="140"/>
  <c r="H38" i="140" s="1"/>
  <c r="G37" i="140"/>
  <c r="H37" i="140" s="1"/>
  <c r="G36" i="140"/>
  <c r="H36" i="140" s="1"/>
  <c r="G35" i="140"/>
  <c r="H35" i="140" s="1"/>
  <c r="G34" i="140"/>
  <c r="H34" i="140" s="1"/>
  <c r="G33" i="140"/>
  <c r="H33" i="140" s="1"/>
  <c r="G32" i="140"/>
  <c r="H32" i="140" s="1"/>
  <c r="G31" i="140"/>
  <c r="H31" i="140" s="1"/>
  <c r="G30" i="140"/>
  <c r="H30" i="140" s="1"/>
  <c r="G29" i="140"/>
  <c r="H29" i="140" s="1"/>
  <c r="G28" i="140"/>
  <c r="H28" i="140" s="1"/>
  <c r="G27" i="140"/>
  <c r="H27" i="140" s="1"/>
  <c r="G26" i="140"/>
  <c r="H26" i="140" s="1"/>
  <c r="G25" i="140"/>
  <c r="H25" i="140" s="1"/>
  <c r="G24" i="140"/>
  <c r="H24" i="140" s="1"/>
  <c r="G23" i="140"/>
  <c r="H23" i="140" s="1"/>
  <c r="G22" i="140"/>
  <c r="H22" i="140" s="1"/>
  <c r="G21" i="140"/>
  <c r="H21" i="140" s="1"/>
  <c r="G20" i="140"/>
  <c r="H20" i="140" s="1"/>
  <c r="G19" i="140"/>
  <c r="H19" i="140" s="1"/>
  <c r="G18" i="140"/>
  <c r="H18" i="140" s="1"/>
  <c r="G17" i="140"/>
  <c r="H17" i="140" s="1"/>
  <c r="G16" i="140"/>
  <c r="H16" i="140" s="1"/>
  <c r="G15" i="140"/>
  <c r="H15" i="140" s="1"/>
  <c r="G14" i="140"/>
  <c r="H14" i="140" s="1"/>
  <c r="G13" i="140"/>
  <c r="H13" i="140" s="1"/>
  <c r="G12" i="140"/>
  <c r="H12" i="140" s="1"/>
  <c r="G11" i="140"/>
  <c r="H11" i="140" s="1"/>
  <c r="G10" i="140"/>
  <c r="H10" i="140" s="1"/>
  <c r="G9" i="140"/>
  <c r="H9" i="140" s="1"/>
  <c r="G8" i="140"/>
  <c r="H8" i="140" s="1"/>
  <c r="G7" i="140"/>
  <c r="H7" i="140" s="1"/>
  <c r="G6" i="140"/>
  <c r="H6" i="140" s="1"/>
  <c r="G5" i="140"/>
  <c r="F55" i="139"/>
  <c r="E55" i="139"/>
  <c r="D55" i="139"/>
  <c r="G54" i="139"/>
  <c r="H54" i="139" s="1"/>
  <c r="G53" i="139"/>
  <c r="H53" i="139" s="1"/>
  <c r="G52" i="139"/>
  <c r="H52" i="139" s="1"/>
  <c r="G51" i="139"/>
  <c r="H51" i="139" s="1"/>
  <c r="G50" i="139"/>
  <c r="H50" i="139" s="1"/>
  <c r="G49" i="139"/>
  <c r="H49" i="139" s="1"/>
  <c r="G48" i="139"/>
  <c r="H48" i="139" s="1"/>
  <c r="G47" i="139"/>
  <c r="H47" i="139" s="1"/>
  <c r="G46" i="139"/>
  <c r="H46" i="139" s="1"/>
  <c r="G45" i="139"/>
  <c r="H45" i="139" s="1"/>
  <c r="G44" i="139"/>
  <c r="H44" i="139" s="1"/>
  <c r="G43" i="139"/>
  <c r="H43" i="139" s="1"/>
  <c r="G42" i="139"/>
  <c r="H42" i="139" s="1"/>
  <c r="G41" i="139"/>
  <c r="H41" i="139" s="1"/>
  <c r="G40" i="139"/>
  <c r="H40" i="139" s="1"/>
  <c r="G39" i="139"/>
  <c r="H39" i="139" s="1"/>
  <c r="G38" i="139"/>
  <c r="H38" i="139" s="1"/>
  <c r="G37" i="139"/>
  <c r="H37" i="139" s="1"/>
  <c r="G36" i="139"/>
  <c r="H36" i="139" s="1"/>
  <c r="G35" i="139"/>
  <c r="H35" i="139" s="1"/>
  <c r="G34" i="139"/>
  <c r="H34" i="139" s="1"/>
  <c r="G33" i="139"/>
  <c r="H33" i="139" s="1"/>
  <c r="G32" i="139"/>
  <c r="H32" i="139" s="1"/>
  <c r="G31" i="139"/>
  <c r="H31" i="139" s="1"/>
  <c r="G30" i="139"/>
  <c r="H30" i="139" s="1"/>
  <c r="G29" i="139"/>
  <c r="H29" i="139" s="1"/>
  <c r="G28" i="139"/>
  <c r="H28" i="139" s="1"/>
  <c r="G27" i="139"/>
  <c r="H27" i="139" s="1"/>
  <c r="G26" i="139"/>
  <c r="H26" i="139" s="1"/>
  <c r="G25" i="139"/>
  <c r="H25" i="139" s="1"/>
  <c r="G24" i="139"/>
  <c r="H24" i="139" s="1"/>
  <c r="G23" i="139"/>
  <c r="H23" i="139" s="1"/>
  <c r="G22" i="139"/>
  <c r="H22" i="139" s="1"/>
  <c r="G21" i="139"/>
  <c r="H21" i="139" s="1"/>
  <c r="G20" i="139"/>
  <c r="H20" i="139" s="1"/>
  <c r="G19" i="139"/>
  <c r="H19" i="139" s="1"/>
  <c r="G18" i="139"/>
  <c r="H18" i="139" s="1"/>
  <c r="G17" i="139"/>
  <c r="H17" i="139" s="1"/>
  <c r="G16" i="139"/>
  <c r="H16" i="139" s="1"/>
  <c r="G15" i="139"/>
  <c r="H15" i="139" s="1"/>
  <c r="G14" i="139"/>
  <c r="H14" i="139" s="1"/>
  <c r="G13" i="139"/>
  <c r="H13" i="139" s="1"/>
  <c r="G12" i="139"/>
  <c r="H12" i="139" s="1"/>
  <c r="G11" i="139"/>
  <c r="H11" i="139" s="1"/>
  <c r="G10" i="139"/>
  <c r="H10" i="139" s="1"/>
  <c r="G9" i="139"/>
  <c r="H9" i="139" s="1"/>
  <c r="G8" i="139"/>
  <c r="H8" i="139" s="1"/>
  <c r="G7" i="139"/>
  <c r="H7" i="139" s="1"/>
  <c r="G6" i="139"/>
  <c r="H6" i="139" s="1"/>
  <c r="G5" i="139"/>
  <c r="H5" i="139" s="1"/>
  <c r="F403" i="138"/>
  <c r="E403" i="138"/>
  <c r="D403" i="138"/>
  <c r="G402" i="138"/>
  <c r="H402" i="138" s="1"/>
  <c r="G401" i="138"/>
  <c r="H401" i="138" s="1"/>
  <c r="G400" i="138"/>
  <c r="H400" i="138" s="1"/>
  <c r="G399" i="138"/>
  <c r="H399" i="138" s="1"/>
  <c r="G398" i="138"/>
  <c r="H398" i="138" s="1"/>
  <c r="G397" i="138"/>
  <c r="H397" i="138" s="1"/>
  <c r="G396" i="138"/>
  <c r="H396" i="138" s="1"/>
  <c r="G395" i="138"/>
  <c r="H395" i="138" s="1"/>
  <c r="G394" i="138"/>
  <c r="H394" i="138" s="1"/>
  <c r="G393" i="138"/>
  <c r="H393" i="138" s="1"/>
  <c r="G392" i="138"/>
  <c r="H392" i="138" s="1"/>
  <c r="G391" i="138"/>
  <c r="H391" i="138" s="1"/>
  <c r="G390" i="138"/>
  <c r="H390" i="138" s="1"/>
  <c r="G389" i="138"/>
  <c r="H389" i="138" s="1"/>
  <c r="G388" i="138"/>
  <c r="H388" i="138" s="1"/>
  <c r="G387" i="138"/>
  <c r="H387" i="138" s="1"/>
  <c r="G386" i="138"/>
  <c r="H386" i="138" s="1"/>
  <c r="G385" i="138"/>
  <c r="H385" i="138" s="1"/>
  <c r="G384" i="138"/>
  <c r="H384" i="138" s="1"/>
  <c r="G383" i="138"/>
  <c r="H383" i="138" s="1"/>
  <c r="G382" i="138"/>
  <c r="H382" i="138" s="1"/>
  <c r="G381" i="138"/>
  <c r="H381" i="138" s="1"/>
  <c r="G380" i="138"/>
  <c r="H380" i="138" s="1"/>
  <c r="G379" i="138"/>
  <c r="H379" i="138" s="1"/>
  <c r="G378" i="138"/>
  <c r="H378" i="138" s="1"/>
  <c r="G377" i="138"/>
  <c r="H377" i="138" s="1"/>
  <c r="G376" i="138"/>
  <c r="H376" i="138" s="1"/>
  <c r="G375" i="138"/>
  <c r="H375" i="138" s="1"/>
  <c r="G374" i="138"/>
  <c r="H374" i="138" s="1"/>
  <c r="G373" i="138"/>
  <c r="H373" i="138" s="1"/>
  <c r="G372" i="138"/>
  <c r="H372" i="138" s="1"/>
  <c r="G371" i="138"/>
  <c r="H371" i="138" s="1"/>
  <c r="G370" i="138"/>
  <c r="H370" i="138" s="1"/>
  <c r="G369" i="138"/>
  <c r="H369" i="138" s="1"/>
  <c r="G368" i="138"/>
  <c r="H368" i="138" s="1"/>
  <c r="G367" i="138"/>
  <c r="H367" i="138" s="1"/>
  <c r="G366" i="138"/>
  <c r="H366" i="138" s="1"/>
  <c r="G365" i="138"/>
  <c r="H365" i="138" s="1"/>
  <c r="G364" i="138"/>
  <c r="H364" i="138" s="1"/>
  <c r="G363" i="138"/>
  <c r="H363" i="138" s="1"/>
  <c r="G362" i="138"/>
  <c r="H362" i="138" s="1"/>
  <c r="G361" i="138"/>
  <c r="H361" i="138" s="1"/>
  <c r="G360" i="138"/>
  <c r="H360" i="138" s="1"/>
  <c r="G359" i="138"/>
  <c r="H359" i="138" s="1"/>
  <c r="G358" i="138"/>
  <c r="H358" i="138" s="1"/>
  <c r="G357" i="138"/>
  <c r="H357" i="138" s="1"/>
  <c r="G356" i="138"/>
  <c r="H356" i="138" s="1"/>
  <c r="G355" i="138"/>
  <c r="H355" i="138" s="1"/>
  <c r="G354" i="138"/>
  <c r="H354" i="138" s="1"/>
  <c r="G353" i="138"/>
  <c r="H353" i="138" s="1"/>
  <c r="G352" i="138"/>
  <c r="H352" i="138" s="1"/>
  <c r="G351" i="138"/>
  <c r="H351" i="138" s="1"/>
  <c r="G350" i="138"/>
  <c r="H350" i="138" s="1"/>
  <c r="G349" i="138"/>
  <c r="H349" i="138" s="1"/>
  <c r="G348" i="138"/>
  <c r="H348" i="138" s="1"/>
  <c r="G347" i="138"/>
  <c r="H347" i="138" s="1"/>
  <c r="G346" i="138"/>
  <c r="H346" i="138" s="1"/>
  <c r="G345" i="138"/>
  <c r="H345" i="138" s="1"/>
  <c r="G344" i="138"/>
  <c r="H344" i="138" s="1"/>
  <c r="G343" i="138"/>
  <c r="H343" i="138" s="1"/>
  <c r="G342" i="138"/>
  <c r="H342" i="138" s="1"/>
  <c r="G341" i="138"/>
  <c r="H341" i="138" s="1"/>
  <c r="G340" i="138"/>
  <c r="H340" i="138" s="1"/>
  <c r="G339" i="138"/>
  <c r="H339" i="138" s="1"/>
  <c r="H338" i="138"/>
  <c r="G338" i="138"/>
  <c r="G337" i="138"/>
  <c r="H337" i="138" s="1"/>
  <c r="G336" i="138"/>
  <c r="H336" i="138" s="1"/>
  <c r="G335" i="138"/>
  <c r="H335" i="138" s="1"/>
  <c r="G334" i="138"/>
  <c r="H334" i="138" s="1"/>
  <c r="G333" i="138"/>
  <c r="H333" i="138" s="1"/>
  <c r="G332" i="138"/>
  <c r="H332" i="138" s="1"/>
  <c r="G331" i="138"/>
  <c r="H331" i="138" s="1"/>
  <c r="G330" i="138"/>
  <c r="H330" i="138" s="1"/>
  <c r="G329" i="138"/>
  <c r="H329" i="138" s="1"/>
  <c r="G328" i="138"/>
  <c r="H328" i="138" s="1"/>
  <c r="G327" i="138"/>
  <c r="H327" i="138" s="1"/>
  <c r="G326" i="138"/>
  <c r="H326" i="138" s="1"/>
  <c r="G325" i="138"/>
  <c r="H325" i="138" s="1"/>
  <c r="G324" i="138"/>
  <c r="H324" i="138" s="1"/>
  <c r="G323" i="138"/>
  <c r="H323" i="138" s="1"/>
  <c r="G322" i="138"/>
  <c r="H322" i="138" s="1"/>
  <c r="G321" i="138"/>
  <c r="H321" i="138" s="1"/>
  <c r="G320" i="138"/>
  <c r="H320" i="138" s="1"/>
  <c r="G319" i="138"/>
  <c r="H319" i="138" s="1"/>
  <c r="G318" i="138"/>
  <c r="H318" i="138" s="1"/>
  <c r="G317" i="138"/>
  <c r="H317" i="138" s="1"/>
  <c r="H316" i="138"/>
  <c r="G315" i="138"/>
  <c r="H315" i="138" s="1"/>
  <c r="G314" i="138"/>
  <c r="H314" i="138" s="1"/>
  <c r="G313" i="138"/>
  <c r="H313" i="138" s="1"/>
  <c r="G312" i="138"/>
  <c r="H312" i="138" s="1"/>
  <c r="G311" i="138"/>
  <c r="H311" i="138" s="1"/>
  <c r="G310" i="138"/>
  <c r="H310" i="138" s="1"/>
  <c r="G309" i="138"/>
  <c r="H309" i="138" s="1"/>
  <c r="G308" i="138"/>
  <c r="H308" i="138" s="1"/>
  <c r="G307" i="138"/>
  <c r="H307" i="138" s="1"/>
  <c r="G306" i="138"/>
  <c r="H306" i="138" s="1"/>
  <c r="G305" i="138"/>
  <c r="H305" i="138" s="1"/>
  <c r="G304" i="138"/>
  <c r="H304" i="138" s="1"/>
  <c r="G303" i="138"/>
  <c r="H303" i="138" s="1"/>
  <c r="G302" i="138"/>
  <c r="H302" i="138" s="1"/>
  <c r="G301" i="138"/>
  <c r="H301" i="138" s="1"/>
  <c r="G300" i="138"/>
  <c r="H300" i="138" s="1"/>
  <c r="G299" i="138"/>
  <c r="H299" i="138" s="1"/>
  <c r="G298" i="138"/>
  <c r="H298" i="138" s="1"/>
  <c r="G297" i="138"/>
  <c r="H297" i="138" s="1"/>
  <c r="G296" i="138"/>
  <c r="H296" i="138" s="1"/>
  <c r="G295" i="138"/>
  <c r="H295" i="138" s="1"/>
  <c r="G294" i="138"/>
  <c r="H294" i="138" s="1"/>
  <c r="G293" i="138"/>
  <c r="H293" i="138" s="1"/>
  <c r="H292" i="138"/>
  <c r="G292" i="138"/>
  <c r="G291" i="138"/>
  <c r="H291" i="138" s="1"/>
  <c r="G290" i="138"/>
  <c r="H290" i="138" s="1"/>
  <c r="G289" i="138"/>
  <c r="H289" i="138" s="1"/>
  <c r="G288" i="138"/>
  <c r="H288" i="138" s="1"/>
  <c r="G287" i="138"/>
  <c r="H287" i="138" s="1"/>
  <c r="G286" i="138"/>
  <c r="H286" i="138" s="1"/>
  <c r="G285" i="138"/>
  <c r="H285" i="138" s="1"/>
  <c r="G284" i="138"/>
  <c r="H284" i="138" s="1"/>
  <c r="G283" i="138"/>
  <c r="H283" i="138" s="1"/>
  <c r="G282" i="138"/>
  <c r="H282" i="138" s="1"/>
  <c r="G281" i="138"/>
  <c r="H281" i="138" s="1"/>
  <c r="G280" i="138"/>
  <c r="H280" i="138" s="1"/>
  <c r="G279" i="138"/>
  <c r="H279" i="138" s="1"/>
  <c r="G278" i="138"/>
  <c r="H278" i="138" s="1"/>
  <c r="G277" i="138"/>
  <c r="H277" i="138" s="1"/>
  <c r="G276" i="138"/>
  <c r="H276" i="138" s="1"/>
  <c r="G275" i="138"/>
  <c r="H275" i="138" s="1"/>
  <c r="G274" i="138"/>
  <c r="H274" i="138" s="1"/>
  <c r="G273" i="138"/>
  <c r="H273" i="138" s="1"/>
  <c r="G272" i="138"/>
  <c r="H272" i="138" s="1"/>
  <c r="G271" i="138"/>
  <c r="H271" i="138" s="1"/>
  <c r="G270" i="138"/>
  <c r="H270" i="138" s="1"/>
  <c r="G269" i="138"/>
  <c r="H269" i="138" s="1"/>
  <c r="G268" i="138"/>
  <c r="H268" i="138" s="1"/>
  <c r="G267" i="138"/>
  <c r="H267" i="138" s="1"/>
  <c r="G266" i="138"/>
  <c r="H266" i="138" s="1"/>
  <c r="G265" i="138"/>
  <c r="H265" i="138" s="1"/>
  <c r="G264" i="138"/>
  <c r="H264" i="138" s="1"/>
  <c r="G263" i="138"/>
  <c r="H263" i="138" s="1"/>
  <c r="G262" i="138"/>
  <c r="H262" i="138" s="1"/>
  <c r="G261" i="138"/>
  <c r="H261" i="138" s="1"/>
  <c r="G260" i="138"/>
  <c r="H260" i="138" s="1"/>
  <c r="G259" i="138"/>
  <c r="H259" i="138" s="1"/>
  <c r="G258" i="138"/>
  <c r="H258" i="138" s="1"/>
  <c r="G257" i="138"/>
  <c r="H257" i="138" s="1"/>
  <c r="G256" i="138"/>
  <c r="H256" i="138" s="1"/>
  <c r="G255" i="138"/>
  <c r="H255" i="138" s="1"/>
  <c r="G254" i="138"/>
  <c r="H254" i="138" s="1"/>
  <c r="G253" i="138"/>
  <c r="H253" i="138" s="1"/>
  <c r="G252" i="138"/>
  <c r="H252" i="138" s="1"/>
  <c r="G251" i="138"/>
  <c r="H251" i="138" s="1"/>
  <c r="G250" i="138"/>
  <c r="H250" i="138" s="1"/>
  <c r="G249" i="138"/>
  <c r="H249" i="138" s="1"/>
  <c r="G248" i="138"/>
  <c r="H248" i="138" s="1"/>
  <c r="G247" i="138"/>
  <c r="H247" i="138" s="1"/>
  <c r="G246" i="138"/>
  <c r="H246" i="138" s="1"/>
  <c r="G245" i="138"/>
  <c r="H245" i="138" s="1"/>
  <c r="G244" i="138"/>
  <c r="H244" i="138" s="1"/>
  <c r="G243" i="138"/>
  <c r="H243" i="138" s="1"/>
  <c r="G242" i="138"/>
  <c r="H242" i="138" s="1"/>
  <c r="G241" i="138"/>
  <c r="H241" i="138" s="1"/>
  <c r="G240" i="138"/>
  <c r="H240" i="138" s="1"/>
  <c r="G239" i="138"/>
  <c r="H239" i="138" s="1"/>
  <c r="G238" i="138"/>
  <c r="H238" i="138" s="1"/>
  <c r="G237" i="138"/>
  <c r="H237" i="138" s="1"/>
  <c r="G236" i="138"/>
  <c r="H236" i="138" s="1"/>
  <c r="G235" i="138"/>
  <c r="H235" i="138" s="1"/>
  <c r="G234" i="138"/>
  <c r="H234" i="138" s="1"/>
  <c r="G233" i="138"/>
  <c r="H233" i="138" s="1"/>
  <c r="G232" i="138"/>
  <c r="H232" i="138" s="1"/>
  <c r="G231" i="138"/>
  <c r="H231" i="138" s="1"/>
  <c r="G230" i="138"/>
  <c r="H230" i="138" s="1"/>
  <c r="G229" i="138"/>
  <c r="H229" i="138" s="1"/>
  <c r="G228" i="138"/>
  <c r="H228" i="138" s="1"/>
  <c r="G227" i="138"/>
  <c r="H227" i="138" s="1"/>
  <c r="G226" i="138"/>
  <c r="H226" i="138" s="1"/>
  <c r="G225" i="138"/>
  <c r="H225" i="138" s="1"/>
  <c r="G224" i="138"/>
  <c r="H224" i="138" s="1"/>
  <c r="G223" i="138"/>
  <c r="H223" i="138" s="1"/>
  <c r="G222" i="138"/>
  <c r="H222" i="138" s="1"/>
  <c r="G221" i="138"/>
  <c r="H221" i="138" s="1"/>
  <c r="G220" i="138"/>
  <c r="H220" i="138" s="1"/>
  <c r="G219" i="138"/>
  <c r="H219" i="138" s="1"/>
  <c r="G218" i="138"/>
  <c r="H218" i="138" s="1"/>
  <c r="G217" i="138"/>
  <c r="H217" i="138" s="1"/>
  <c r="H216" i="138"/>
  <c r="G216" i="138"/>
  <c r="G215" i="138"/>
  <c r="H215" i="138" s="1"/>
  <c r="G214" i="138"/>
  <c r="H214" i="138" s="1"/>
  <c r="G213" i="138"/>
  <c r="H213" i="138" s="1"/>
  <c r="G212" i="138"/>
  <c r="H212" i="138" s="1"/>
  <c r="G211" i="138"/>
  <c r="H211" i="138" s="1"/>
  <c r="G210" i="138"/>
  <c r="H210" i="138" s="1"/>
  <c r="G209" i="138"/>
  <c r="H209" i="138" s="1"/>
  <c r="G208" i="138"/>
  <c r="H208" i="138" s="1"/>
  <c r="G207" i="138"/>
  <c r="H207" i="138" s="1"/>
  <c r="G206" i="138"/>
  <c r="H206" i="138" s="1"/>
  <c r="G205" i="138"/>
  <c r="H205" i="138" s="1"/>
  <c r="G204" i="138"/>
  <c r="H204" i="138" s="1"/>
  <c r="G203" i="138"/>
  <c r="H203" i="138" s="1"/>
  <c r="G202" i="138"/>
  <c r="H202" i="138" s="1"/>
  <c r="G201" i="138"/>
  <c r="H201" i="138" s="1"/>
  <c r="G200" i="138"/>
  <c r="H200" i="138" s="1"/>
  <c r="G199" i="138"/>
  <c r="H199" i="138" s="1"/>
  <c r="G198" i="138"/>
  <c r="H198" i="138" s="1"/>
  <c r="G197" i="138"/>
  <c r="H197" i="138" s="1"/>
  <c r="G196" i="138"/>
  <c r="H196" i="138" s="1"/>
  <c r="G195" i="138"/>
  <c r="H195" i="138" s="1"/>
  <c r="G194" i="138"/>
  <c r="H194" i="138" s="1"/>
  <c r="G193" i="138"/>
  <c r="H193" i="138" s="1"/>
  <c r="G192" i="138"/>
  <c r="H192" i="138" s="1"/>
  <c r="G191" i="138"/>
  <c r="H191" i="138" s="1"/>
  <c r="G190" i="138"/>
  <c r="H190" i="138" s="1"/>
  <c r="G189" i="138"/>
  <c r="H189" i="138" s="1"/>
  <c r="G188" i="138"/>
  <c r="H188" i="138" s="1"/>
  <c r="G187" i="138"/>
  <c r="H187" i="138" s="1"/>
  <c r="G186" i="138"/>
  <c r="H186" i="138" s="1"/>
  <c r="G185" i="138"/>
  <c r="H185" i="138" s="1"/>
  <c r="G184" i="138"/>
  <c r="H184" i="138" s="1"/>
  <c r="G183" i="138"/>
  <c r="H183" i="138" s="1"/>
  <c r="G182" i="138"/>
  <c r="H182" i="138" s="1"/>
  <c r="G181" i="138"/>
  <c r="H181" i="138" s="1"/>
  <c r="G180" i="138"/>
  <c r="H180" i="138" s="1"/>
  <c r="G179" i="138"/>
  <c r="H179" i="138" s="1"/>
  <c r="G178" i="138"/>
  <c r="H178" i="138" s="1"/>
  <c r="G177" i="138"/>
  <c r="H177" i="138" s="1"/>
  <c r="G176" i="138"/>
  <c r="H176" i="138" s="1"/>
  <c r="G175" i="138"/>
  <c r="H175" i="138" s="1"/>
  <c r="G174" i="138"/>
  <c r="H174" i="138" s="1"/>
  <c r="G173" i="138"/>
  <c r="H173" i="138" s="1"/>
  <c r="G172" i="138"/>
  <c r="H172" i="138" s="1"/>
  <c r="G171" i="138"/>
  <c r="H171" i="138" s="1"/>
  <c r="G170" i="138"/>
  <c r="H170" i="138" s="1"/>
  <c r="G169" i="138"/>
  <c r="H169" i="138" s="1"/>
  <c r="G168" i="138"/>
  <c r="H168" i="138" s="1"/>
  <c r="G167" i="138"/>
  <c r="H167" i="138" s="1"/>
  <c r="H166" i="138"/>
  <c r="G166" i="138"/>
  <c r="G165" i="138"/>
  <c r="H165" i="138" s="1"/>
  <c r="G164" i="138"/>
  <c r="H164" i="138" s="1"/>
  <c r="G163" i="138"/>
  <c r="H163" i="138" s="1"/>
  <c r="G162" i="138"/>
  <c r="H162" i="138" s="1"/>
  <c r="G161" i="138"/>
  <c r="H161" i="138" s="1"/>
  <c r="G160" i="138"/>
  <c r="H160" i="138" s="1"/>
  <c r="G159" i="138"/>
  <c r="H159" i="138" s="1"/>
  <c r="G158" i="138"/>
  <c r="H158" i="138" s="1"/>
  <c r="G157" i="138"/>
  <c r="H157" i="138" s="1"/>
  <c r="G156" i="138"/>
  <c r="H156" i="138" s="1"/>
  <c r="G155" i="138"/>
  <c r="H155" i="138" s="1"/>
  <c r="G154" i="138"/>
  <c r="H154" i="138" s="1"/>
  <c r="G153" i="138"/>
  <c r="H153" i="138" s="1"/>
  <c r="G152" i="138"/>
  <c r="H152" i="138" s="1"/>
  <c r="G151" i="138"/>
  <c r="H151" i="138" s="1"/>
  <c r="G150" i="138"/>
  <c r="H150" i="138" s="1"/>
  <c r="G149" i="138"/>
  <c r="H149" i="138" s="1"/>
  <c r="G148" i="138"/>
  <c r="H148" i="138" s="1"/>
  <c r="G147" i="138"/>
  <c r="H147" i="138" s="1"/>
  <c r="G146" i="138"/>
  <c r="H146" i="138" s="1"/>
  <c r="G145" i="138"/>
  <c r="H145" i="138" s="1"/>
  <c r="G144" i="138"/>
  <c r="H144" i="138" s="1"/>
  <c r="G143" i="138"/>
  <c r="H143" i="138" s="1"/>
  <c r="G142" i="138"/>
  <c r="H142" i="138" s="1"/>
  <c r="G141" i="138"/>
  <c r="H141" i="138" s="1"/>
  <c r="G140" i="138"/>
  <c r="H140" i="138" s="1"/>
  <c r="G139" i="138"/>
  <c r="H139" i="138" s="1"/>
  <c r="G138" i="138"/>
  <c r="H138" i="138" s="1"/>
  <c r="G137" i="138"/>
  <c r="H137" i="138" s="1"/>
  <c r="G136" i="138"/>
  <c r="H136" i="138" s="1"/>
  <c r="G135" i="138"/>
  <c r="H135" i="138" s="1"/>
  <c r="G134" i="138"/>
  <c r="H134" i="138" s="1"/>
  <c r="G133" i="138"/>
  <c r="H133" i="138" s="1"/>
  <c r="G132" i="138"/>
  <c r="H132" i="138" s="1"/>
  <c r="G131" i="138"/>
  <c r="H131" i="138" s="1"/>
  <c r="G130" i="138"/>
  <c r="H130" i="138" s="1"/>
  <c r="G129" i="138"/>
  <c r="H129" i="138" s="1"/>
  <c r="G128" i="138"/>
  <c r="H128" i="138" s="1"/>
  <c r="G127" i="138"/>
  <c r="H127" i="138" s="1"/>
  <c r="G126" i="138"/>
  <c r="H126" i="138" s="1"/>
  <c r="G125" i="138"/>
  <c r="H125" i="138" s="1"/>
  <c r="G124" i="138"/>
  <c r="H124" i="138" s="1"/>
  <c r="G123" i="138"/>
  <c r="H123" i="138" s="1"/>
  <c r="G122" i="138"/>
  <c r="H122" i="138" s="1"/>
  <c r="G121" i="138"/>
  <c r="H121" i="138" s="1"/>
  <c r="G120" i="138"/>
  <c r="H120" i="138" s="1"/>
  <c r="G119" i="138"/>
  <c r="H119" i="138" s="1"/>
  <c r="G118" i="138"/>
  <c r="H118" i="138" s="1"/>
  <c r="G117" i="138"/>
  <c r="H117" i="138" s="1"/>
  <c r="G116" i="138"/>
  <c r="H116" i="138" s="1"/>
  <c r="G115" i="138"/>
  <c r="H115" i="138" s="1"/>
  <c r="G114" i="138"/>
  <c r="H114" i="138" s="1"/>
  <c r="G113" i="138"/>
  <c r="H113" i="138" s="1"/>
  <c r="G112" i="138"/>
  <c r="H112" i="138" s="1"/>
  <c r="G111" i="138"/>
  <c r="H111" i="138" s="1"/>
  <c r="G110" i="138"/>
  <c r="H110" i="138" s="1"/>
  <c r="G109" i="138"/>
  <c r="H109" i="138" s="1"/>
  <c r="G108" i="138"/>
  <c r="H108" i="138" s="1"/>
  <c r="G107" i="138"/>
  <c r="H107" i="138" s="1"/>
  <c r="H106" i="138"/>
  <c r="G106" i="138"/>
  <c r="G105" i="138"/>
  <c r="H105" i="138" s="1"/>
  <c r="G104" i="138"/>
  <c r="H104" i="138" s="1"/>
  <c r="G103" i="138"/>
  <c r="H103" i="138" s="1"/>
  <c r="G102" i="138"/>
  <c r="H102" i="138" s="1"/>
  <c r="G101" i="138"/>
  <c r="H101" i="138" s="1"/>
  <c r="G100" i="138"/>
  <c r="H100" i="138" s="1"/>
  <c r="G99" i="138"/>
  <c r="H99" i="138" s="1"/>
  <c r="G98" i="138"/>
  <c r="H98" i="138" s="1"/>
  <c r="G97" i="138"/>
  <c r="H97" i="138" s="1"/>
  <c r="G96" i="138"/>
  <c r="H96" i="138" s="1"/>
  <c r="G95" i="138"/>
  <c r="H95" i="138" s="1"/>
  <c r="G94" i="138"/>
  <c r="H94" i="138" s="1"/>
  <c r="G93" i="138"/>
  <c r="H93" i="138" s="1"/>
  <c r="G92" i="138"/>
  <c r="H92" i="138" s="1"/>
  <c r="G91" i="138"/>
  <c r="H91" i="138" s="1"/>
  <c r="G90" i="138"/>
  <c r="H90" i="138" s="1"/>
  <c r="G89" i="138"/>
  <c r="H89" i="138" s="1"/>
  <c r="G88" i="138"/>
  <c r="H88" i="138" s="1"/>
  <c r="G87" i="138"/>
  <c r="H87" i="138" s="1"/>
  <c r="G86" i="138"/>
  <c r="H86" i="138" s="1"/>
  <c r="G85" i="138"/>
  <c r="H85" i="138" s="1"/>
  <c r="G84" i="138"/>
  <c r="H84" i="138" s="1"/>
  <c r="G83" i="138"/>
  <c r="H83" i="138" s="1"/>
  <c r="G82" i="138"/>
  <c r="H82" i="138" s="1"/>
  <c r="G81" i="138"/>
  <c r="H81" i="138" s="1"/>
  <c r="G80" i="138"/>
  <c r="H80" i="138" s="1"/>
  <c r="G79" i="138"/>
  <c r="H79" i="138" s="1"/>
  <c r="G78" i="138"/>
  <c r="H78" i="138" s="1"/>
  <c r="G77" i="138"/>
  <c r="H77" i="138" s="1"/>
  <c r="G76" i="138"/>
  <c r="H76" i="138" s="1"/>
  <c r="H75" i="138"/>
  <c r="G75" i="138"/>
  <c r="G74" i="138"/>
  <c r="H74" i="138" s="1"/>
  <c r="G73" i="138"/>
  <c r="H73" i="138" s="1"/>
  <c r="G72" i="138"/>
  <c r="H72" i="138" s="1"/>
  <c r="G71" i="138"/>
  <c r="H71" i="138" s="1"/>
  <c r="G70" i="138"/>
  <c r="H70" i="138" s="1"/>
  <c r="G69" i="138"/>
  <c r="H69" i="138" s="1"/>
  <c r="G68" i="138"/>
  <c r="H68" i="138" s="1"/>
  <c r="G67" i="138"/>
  <c r="H67" i="138" s="1"/>
  <c r="G66" i="138"/>
  <c r="H66" i="138" s="1"/>
  <c r="G65" i="138"/>
  <c r="H65" i="138" s="1"/>
  <c r="G64" i="138"/>
  <c r="H64" i="138" s="1"/>
  <c r="G63" i="138"/>
  <c r="H63" i="138" s="1"/>
  <c r="H62" i="138"/>
  <c r="G61" i="138"/>
  <c r="H61" i="138" s="1"/>
  <c r="G60" i="138"/>
  <c r="H60" i="138" s="1"/>
  <c r="G59" i="138"/>
  <c r="H59" i="138" s="1"/>
  <c r="G58" i="138"/>
  <c r="H58" i="138" s="1"/>
  <c r="G57" i="138"/>
  <c r="H57" i="138" s="1"/>
  <c r="G56" i="138"/>
  <c r="H56" i="138" s="1"/>
  <c r="G55" i="138"/>
  <c r="H55" i="138" s="1"/>
  <c r="G54" i="138"/>
  <c r="H54" i="138" s="1"/>
  <c r="G53" i="138"/>
  <c r="H53" i="138" s="1"/>
  <c r="G52" i="138"/>
  <c r="H52" i="138" s="1"/>
  <c r="G51" i="138"/>
  <c r="H51" i="138" s="1"/>
  <c r="G50" i="138"/>
  <c r="H50" i="138" s="1"/>
  <c r="G49" i="138"/>
  <c r="H49" i="138" s="1"/>
  <c r="G48" i="138"/>
  <c r="H48" i="138" s="1"/>
  <c r="G47" i="138"/>
  <c r="H47" i="138" s="1"/>
  <c r="G46" i="138"/>
  <c r="H46" i="138" s="1"/>
  <c r="G45" i="138"/>
  <c r="H45" i="138" s="1"/>
  <c r="G44" i="138"/>
  <c r="H44" i="138" s="1"/>
  <c r="G43" i="138"/>
  <c r="H43" i="138" s="1"/>
  <c r="G42" i="138"/>
  <c r="H42" i="138" s="1"/>
  <c r="G41" i="138"/>
  <c r="H41" i="138" s="1"/>
  <c r="G40" i="138"/>
  <c r="H40" i="138" s="1"/>
  <c r="G39" i="138"/>
  <c r="H39" i="138" s="1"/>
  <c r="G38" i="138"/>
  <c r="H38" i="138" s="1"/>
  <c r="G37" i="138"/>
  <c r="H37" i="138" s="1"/>
  <c r="G36" i="138"/>
  <c r="H36" i="138" s="1"/>
  <c r="G35" i="138"/>
  <c r="H35" i="138" s="1"/>
  <c r="G34" i="138"/>
  <c r="H34" i="138" s="1"/>
  <c r="G33" i="138"/>
  <c r="H33" i="138" s="1"/>
  <c r="G32" i="138"/>
  <c r="H32" i="138" s="1"/>
  <c r="G31" i="138"/>
  <c r="H31" i="138" s="1"/>
  <c r="G30" i="138"/>
  <c r="H30" i="138" s="1"/>
  <c r="G29" i="138"/>
  <c r="H29" i="138" s="1"/>
  <c r="G28" i="138"/>
  <c r="H28" i="138" s="1"/>
  <c r="G27" i="138"/>
  <c r="H27" i="138" s="1"/>
  <c r="G26" i="138"/>
  <c r="H26" i="138" s="1"/>
  <c r="G25" i="138"/>
  <c r="H25" i="138" s="1"/>
  <c r="G24" i="138"/>
  <c r="H24" i="138" s="1"/>
  <c r="G23" i="138"/>
  <c r="H23" i="138" s="1"/>
  <c r="G22" i="138"/>
  <c r="H22" i="138" s="1"/>
  <c r="G21" i="138"/>
  <c r="H21" i="138" s="1"/>
  <c r="G20" i="138"/>
  <c r="H20" i="138" s="1"/>
  <c r="G19" i="138"/>
  <c r="H19" i="138" s="1"/>
  <c r="G18" i="138"/>
  <c r="H18" i="138" s="1"/>
  <c r="G17" i="138"/>
  <c r="H17" i="138" s="1"/>
  <c r="G16" i="138"/>
  <c r="H16" i="138" s="1"/>
  <c r="G15" i="138"/>
  <c r="H15" i="138" s="1"/>
  <c r="G14" i="138"/>
  <c r="H14" i="138" s="1"/>
  <c r="G13" i="138"/>
  <c r="H13" i="138" s="1"/>
  <c r="G12" i="138"/>
  <c r="H12" i="138" s="1"/>
  <c r="G11" i="138"/>
  <c r="H11" i="138" s="1"/>
  <c r="G10" i="138"/>
  <c r="H10" i="138" s="1"/>
  <c r="G9" i="138"/>
  <c r="H9" i="138" s="1"/>
  <c r="G8" i="138"/>
  <c r="H8" i="138" s="1"/>
  <c r="G7" i="138"/>
  <c r="H7" i="138" s="1"/>
  <c r="G6" i="138"/>
  <c r="H6" i="138" s="1"/>
  <c r="G5" i="138"/>
  <c r="H38" i="137"/>
  <c r="G45" i="143" l="1"/>
  <c r="H45" i="143"/>
  <c r="G402" i="142"/>
  <c r="H5" i="142"/>
  <c r="H402" i="142" s="1"/>
  <c r="H46" i="141"/>
  <c r="G46" i="141"/>
  <c r="G403" i="140"/>
  <c r="H5" i="140"/>
  <c r="H403" i="140" s="1"/>
  <c r="H55" i="139"/>
  <c r="G55" i="139"/>
  <c r="G403" i="138"/>
  <c r="H5" i="138"/>
  <c r="H403" i="138" s="1"/>
  <c r="F38" i="137"/>
  <c r="E38" i="137"/>
  <c r="D38" i="137"/>
  <c r="G37" i="137"/>
  <c r="H37" i="137" s="1"/>
  <c r="G36" i="137"/>
  <c r="H36" i="137" s="1"/>
  <c r="G35" i="137"/>
  <c r="H35" i="137" s="1"/>
  <c r="G34" i="137"/>
  <c r="H34" i="137" s="1"/>
  <c r="G33" i="137"/>
  <c r="H33" i="137" s="1"/>
  <c r="G32" i="137"/>
  <c r="H32" i="137" s="1"/>
  <c r="G31" i="137"/>
  <c r="H31" i="137" s="1"/>
  <c r="G30" i="137"/>
  <c r="H30" i="137" s="1"/>
  <c r="G29" i="137"/>
  <c r="H29" i="137" s="1"/>
  <c r="G28" i="137"/>
  <c r="H28" i="137" s="1"/>
  <c r="G27" i="137"/>
  <c r="H27" i="137" s="1"/>
  <c r="G26" i="137"/>
  <c r="H26" i="137" s="1"/>
  <c r="G25" i="137"/>
  <c r="H25" i="137" s="1"/>
  <c r="G24" i="137"/>
  <c r="H24" i="137" s="1"/>
  <c r="G23" i="137"/>
  <c r="H23" i="137" s="1"/>
  <c r="G22" i="137"/>
  <c r="H22" i="137" s="1"/>
  <c r="G21" i="137"/>
  <c r="H21" i="137" s="1"/>
  <c r="G20" i="137"/>
  <c r="H20" i="137" s="1"/>
  <c r="G19" i="137"/>
  <c r="H19" i="137" s="1"/>
  <c r="G18" i="137"/>
  <c r="H18" i="137" s="1"/>
  <c r="G17" i="137"/>
  <c r="H17" i="137" s="1"/>
  <c r="G16" i="137"/>
  <c r="H16" i="137" s="1"/>
  <c r="G15" i="137"/>
  <c r="H15" i="137" s="1"/>
  <c r="G14" i="137"/>
  <c r="H14" i="137" s="1"/>
  <c r="G13" i="137"/>
  <c r="H13" i="137" s="1"/>
  <c r="G12" i="137"/>
  <c r="H12" i="137" s="1"/>
  <c r="G11" i="137"/>
  <c r="H11" i="137" s="1"/>
  <c r="G10" i="137"/>
  <c r="H10" i="137" s="1"/>
  <c r="G9" i="137"/>
  <c r="H9" i="137" s="1"/>
  <c r="G8" i="137"/>
  <c r="H8" i="137" s="1"/>
  <c r="G7" i="137"/>
  <c r="H7" i="137" s="1"/>
  <c r="G6" i="137"/>
  <c r="H6" i="137" s="1"/>
  <c r="G5" i="137"/>
  <c r="H5" i="137" s="1"/>
  <c r="G38" i="137" l="1"/>
  <c r="F403" i="136" l="1"/>
  <c r="E403" i="136"/>
  <c r="D403" i="136"/>
  <c r="G402" i="136"/>
  <c r="H402" i="136" s="1"/>
  <c r="G401" i="136"/>
  <c r="H401" i="136" s="1"/>
  <c r="G400" i="136"/>
  <c r="H400" i="136" s="1"/>
  <c r="G399" i="136"/>
  <c r="H399" i="136" s="1"/>
  <c r="G398" i="136"/>
  <c r="H398" i="136" s="1"/>
  <c r="G397" i="136"/>
  <c r="H397" i="136" s="1"/>
  <c r="G396" i="136"/>
  <c r="H396" i="136" s="1"/>
  <c r="G395" i="136"/>
  <c r="H395" i="136" s="1"/>
  <c r="G394" i="136"/>
  <c r="H394" i="136" s="1"/>
  <c r="G393" i="136"/>
  <c r="H393" i="136" s="1"/>
  <c r="G392" i="136"/>
  <c r="H392" i="136" s="1"/>
  <c r="G391" i="136"/>
  <c r="H391" i="136" s="1"/>
  <c r="G390" i="136"/>
  <c r="H390" i="136" s="1"/>
  <c r="G389" i="136"/>
  <c r="H389" i="136" s="1"/>
  <c r="G388" i="136"/>
  <c r="H388" i="136" s="1"/>
  <c r="G387" i="136"/>
  <c r="H387" i="136" s="1"/>
  <c r="G386" i="136"/>
  <c r="H386" i="136" s="1"/>
  <c r="G385" i="136"/>
  <c r="H385" i="136" s="1"/>
  <c r="G384" i="136"/>
  <c r="H384" i="136" s="1"/>
  <c r="G383" i="136"/>
  <c r="H383" i="136" s="1"/>
  <c r="G382" i="136"/>
  <c r="H382" i="136" s="1"/>
  <c r="G381" i="136"/>
  <c r="H381" i="136" s="1"/>
  <c r="G380" i="136"/>
  <c r="H380" i="136" s="1"/>
  <c r="G379" i="136"/>
  <c r="H379" i="136" s="1"/>
  <c r="G378" i="136"/>
  <c r="H378" i="136" s="1"/>
  <c r="G377" i="136"/>
  <c r="H377" i="136" s="1"/>
  <c r="G376" i="136"/>
  <c r="H376" i="136" s="1"/>
  <c r="G375" i="136"/>
  <c r="H375" i="136" s="1"/>
  <c r="G374" i="136"/>
  <c r="H374" i="136" s="1"/>
  <c r="G373" i="136"/>
  <c r="H373" i="136" s="1"/>
  <c r="G372" i="136"/>
  <c r="H372" i="136" s="1"/>
  <c r="G371" i="136"/>
  <c r="H371" i="136" s="1"/>
  <c r="G370" i="136"/>
  <c r="H370" i="136" s="1"/>
  <c r="G369" i="136"/>
  <c r="H369" i="136" s="1"/>
  <c r="G368" i="136"/>
  <c r="H368" i="136" s="1"/>
  <c r="G367" i="136"/>
  <c r="H367" i="136" s="1"/>
  <c r="G366" i="136"/>
  <c r="H366" i="136" s="1"/>
  <c r="G365" i="136"/>
  <c r="H365" i="136" s="1"/>
  <c r="G364" i="136"/>
  <c r="H364" i="136" s="1"/>
  <c r="G363" i="136"/>
  <c r="H363" i="136" s="1"/>
  <c r="G362" i="136"/>
  <c r="H362" i="136" s="1"/>
  <c r="G361" i="136"/>
  <c r="H361" i="136" s="1"/>
  <c r="G360" i="136"/>
  <c r="H360" i="136" s="1"/>
  <c r="G359" i="136"/>
  <c r="H359" i="136" s="1"/>
  <c r="G358" i="136"/>
  <c r="H358" i="136" s="1"/>
  <c r="G357" i="136"/>
  <c r="H357" i="136" s="1"/>
  <c r="G356" i="136"/>
  <c r="H356" i="136" s="1"/>
  <c r="G355" i="136"/>
  <c r="H355" i="136" s="1"/>
  <c r="G354" i="136"/>
  <c r="H354" i="136" s="1"/>
  <c r="G353" i="136"/>
  <c r="H353" i="136" s="1"/>
  <c r="G352" i="136"/>
  <c r="H352" i="136" s="1"/>
  <c r="G351" i="136"/>
  <c r="H351" i="136" s="1"/>
  <c r="G350" i="136"/>
  <c r="H350" i="136" s="1"/>
  <c r="G349" i="136"/>
  <c r="H349" i="136" s="1"/>
  <c r="G348" i="136"/>
  <c r="H348" i="136" s="1"/>
  <c r="G347" i="136"/>
  <c r="H347" i="136" s="1"/>
  <c r="G346" i="136"/>
  <c r="H346" i="136" s="1"/>
  <c r="G345" i="136"/>
  <c r="H345" i="136" s="1"/>
  <c r="G344" i="136"/>
  <c r="H344" i="136" s="1"/>
  <c r="G343" i="136"/>
  <c r="H343" i="136" s="1"/>
  <c r="G342" i="136"/>
  <c r="H342" i="136" s="1"/>
  <c r="G341" i="136"/>
  <c r="H341" i="136" s="1"/>
  <c r="G340" i="136"/>
  <c r="H340" i="136" s="1"/>
  <c r="G339" i="136"/>
  <c r="H339" i="136" s="1"/>
  <c r="G338" i="136"/>
  <c r="H338" i="136" s="1"/>
  <c r="G337" i="136"/>
  <c r="H337" i="136" s="1"/>
  <c r="G336" i="136"/>
  <c r="H336" i="136" s="1"/>
  <c r="G335" i="136"/>
  <c r="H335" i="136" s="1"/>
  <c r="G334" i="136"/>
  <c r="H334" i="136" s="1"/>
  <c r="G333" i="136"/>
  <c r="H333" i="136" s="1"/>
  <c r="G332" i="136"/>
  <c r="H332" i="136" s="1"/>
  <c r="G331" i="136"/>
  <c r="H331" i="136" s="1"/>
  <c r="G330" i="136"/>
  <c r="H330" i="136" s="1"/>
  <c r="G329" i="136"/>
  <c r="H329" i="136" s="1"/>
  <c r="G328" i="136"/>
  <c r="H328" i="136" s="1"/>
  <c r="G327" i="136"/>
  <c r="H327" i="136" s="1"/>
  <c r="G326" i="136"/>
  <c r="H326" i="136" s="1"/>
  <c r="G325" i="136"/>
  <c r="H325" i="136" s="1"/>
  <c r="G324" i="136"/>
  <c r="H324" i="136" s="1"/>
  <c r="G323" i="136"/>
  <c r="H323" i="136" s="1"/>
  <c r="G322" i="136"/>
  <c r="H322" i="136" s="1"/>
  <c r="G321" i="136"/>
  <c r="H321" i="136" s="1"/>
  <c r="G320" i="136"/>
  <c r="H320" i="136" s="1"/>
  <c r="G319" i="136"/>
  <c r="H319" i="136" s="1"/>
  <c r="G318" i="136"/>
  <c r="H318" i="136" s="1"/>
  <c r="G317" i="136"/>
  <c r="H317" i="136" s="1"/>
  <c r="H316" i="136"/>
  <c r="G315" i="136"/>
  <c r="H315" i="136" s="1"/>
  <c r="G314" i="136"/>
  <c r="H314" i="136" s="1"/>
  <c r="G313" i="136"/>
  <c r="H313" i="136" s="1"/>
  <c r="G312" i="136"/>
  <c r="H312" i="136" s="1"/>
  <c r="G311" i="136"/>
  <c r="H311" i="136" s="1"/>
  <c r="G310" i="136"/>
  <c r="H310" i="136" s="1"/>
  <c r="G309" i="136"/>
  <c r="H309" i="136" s="1"/>
  <c r="G308" i="136"/>
  <c r="H308" i="136" s="1"/>
  <c r="G307" i="136"/>
  <c r="H307" i="136" s="1"/>
  <c r="G306" i="136"/>
  <c r="H306" i="136" s="1"/>
  <c r="G305" i="136"/>
  <c r="H305" i="136" s="1"/>
  <c r="G304" i="136"/>
  <c r="H304" i="136" s="1"/>
  <c r="G303" i="136"/>
  <c r="H303" i="136" s="1"/>
  <c r="G302" i="136"/>
  <c r="H302" i="136" s="1"/>
  <c r="G301" i="136"/>
  <c r="H301" i="136" s="1"/>
  <c r="G300" i="136"/>
  <c r="H300" i="136" s="1"/>
  <c r="G299" i="136"/>
  <c r="H299" i="136" s="1"/>
  <c r="G298" i="136"/>
  <c r="H298" i="136" s="1"/>
  <c r="G297" i="136"/>
  <c r="H297" i="136" s="1"/>
  <c r="G296" i="136"/>
  <c r="H296" i="136" s="1"/>
  <c r="G295" i="136"/>
  <c r="H295" i="136" s="1"/>
  <c r="G294" i="136"/>
  <c r="H294" i="136" s="1"/>
  <c r="G293" i="136"/>
  <c r="H293" i="136" s="1"/>
  <c r="G292" i="136"/>
  <c r="H292" i="136" s="1"/>
  <c r="G291" i="136"/>
  <c r="H291" i="136" s="1"/>
  <c r="G290" i="136"/>
  <c r="H290" i="136" s="1"/>
  <c r="G289" i="136"/>
  <c r="H289" i="136" s="1"/>
  <c r="G288" i="136"/>
  <c r="H288" i="136" s="1"/>
  <c r="G287" i="136"/>
  <c r="H287" i="136" s="1"/>
  <c r="G286" i="136"/>
  <c r="H286" i="136" s="1"/>
  <c r="G285" i="136"/>
  <c r="H285" i="136" s="1"/>
  <c r="G284" i="136"/>
  <c r="H284" i="136" s="1"/>
  <c r="G283" i="136"/>
  <c r="H283" i="136" s="1"/>
  <c r="G282" i="136"/>
  <c r="H282" i="136" s="1"/>
  <c r="G281" i="136"/>
  <c r="H281" i="136" s="1"/>
  <c r="G280" i="136"/>
  <c r="H280" i="136" s="1"/>
  <c r="G279" i="136"/>
  <c r="H279" i="136" s="1"/>
  <c r="G278" i="136"/>
  <c r="H278" i="136" s="1"/>
  <c r="G277" i="136"/>
  <c r="H277" i="136" s="1"/>
  <c r="G276" i="136"/>
  <c r="H276" i="136" s="1"/>
  <c r="G275" i="136"/>
  <c r="H275" i="136" s="1"/>
  <c r="G274" i="136"/>
  <c r="H274" i="136" s="1"/>
  <c r="G273" i="136"/>
  <c r="H273" i="136" s="1"/>
  <c r="G272" i="136"/>
  <c r="H272" i="136" s="1"/>
  <c r="G271" i="136"/>
  <c r="H271" i="136" s="1"/>
  <c r="G270" i="136"/>
  <c r="H270" i="136" s="1"/>
  <c r="G269" i="136"/>
  <c r="H269" i="136" s="1"/>
  <c r="G268" i="136"/>
  <c r="H268" i="136" s="1"/>
  <c r="G267" i="136"/>
  <c r="H267" i="136" s="1"/>
  <c r="G266" i="136"/>
  <c r="H266" i="136" s="1"/>
  <c r="G265" i="136"/>
  <c r="H265" i="136" s="1"/>
  <c r="G264" i="136"/>
  <c r="H264" i="136" s="1"/>
  <c r="G263" i="136"/>
  <c r="H263" i="136" s="1"/>
  <c r="G262" i="136"/>
  <c r="H262" i="136" s="1"/>
  <c r="G261" i="136"/>
  <c r="H261" i="136" s="1"/>
  <c r="G260" i="136"/>
  <c r="H260" i="136" s="1"/>
  <c r="G259" i="136"/>
  <c r="H259" i="136" s="1"/>
  <c r="G258" i="136"/>
  <c r="H258" i="136" s="1"/>
  <c r="G257" i="136"/>
  <c r="H257" i="136" s="1"/>
  <c r="G256" i="136"/>
  <c r="H256" i="136" s="1"/>
  <c r="G255" i="136"/>
  <c r="H255" i="136" s="1"/>
  <c r="G254" i="136"/>
  <c r="H254" i="136" s="1"/>
  <c r="G253" i="136"/>
  <c r="H253" i="136" s="1"/>
  <c r="G252" i="136"/>
  <c r="H252" i="136" s="1"/>
  <c r="G251" i="136"/>
  <c r="H251" i="136" s="1"/>
  <c r="G250" i="136"/>
  <c r="H250" i="136" s="1"/>
  <c r="G249" i="136"/>
  <c r="H249" i="136" s="1"/>
  <c r="G248" i="136"/>
  <c r="H248" i="136" s="1"/>
  <c r="G247" i="136"/>
  <c r="H247" i="136" s="1"/>
  <c r="G246" i="136"/>
  <c r="H246" i="136" s="1"/>
  <c r="G245" i="136"/>
  <c r="H245" i="136" s="1"/>
  <c r="G244" i="136"/>
  <c r="H244" i="136" s="1"/>
  <c r="G243" i="136"/>
  <c r="H243" i="136" s="1"/>
  <c r="G242" i="136"/>
  <c r="H242" i="136" s="1"/>
  <c r="G241" i="136"/>
  <c r="H241" i="136" s="1"/>
  <c r="G240" i="136"/>
  <c r="H240" i="136" s="1"/>
  <c r="G239" i="136"/>
  <c r="H239" i="136" s="1"/>
  <c r="G238" i="136"/>
  <c r="H238" i="136" s="1"/>
  <c r="G237" i="136"/>
  <c r="H237" i="136" s="1"/>
  <c r="G236" i="136"/>
  <c r="H236" i="136" s="1"/>
  <c r="G235" i="136"/>
  <c r="H235" i="136" s="1"/>
  <c r="G234" i="136"/>
  <c r="H234" i="136" s="1"/>
  <c r="G233" i="136"/>
  <c r="H233" i="136" s="1"/>
  <c r="G232" i="136"/>
  <c r="H232" i="136" s="1"/>
  <c r="G231" i="136"/>
  <c r="H231" i="136" s="1"/>
  <c r="G230" i="136"/>
  <c r="H230" i="136" s="1"/>
  <c r="G229" i="136"/>
  <c r="H229" i="136" s="1"/>
  <c r="G228" i="136"/>
  <c r="H228" i="136" s="1"/>
  <c r="G227" i="136"/>
  <c r="H227" i="136" s="1"/>
  <c r="G226" i="136"/>
  <c r="H226" i="136" s="1"/>
  <c r="G225" i="136"/>
  <c r="H225" i="136" s="1"/>
  <c r="G224" i="136"/>
  <c r="H224" i="136" s="1"/>
  <c r="G223" i="136"/>
  <c r="H223" i="136" s="1"/>
  <c r="G222" i="136"/>
  <c r="H222" i="136" s="1"/>
  <c r="G221" i="136"/>
  <c r="H221" i="136" s="1"/>
  <c r="G220" i="136"/>
  <c r="H220" i="136" s="1"/>
  <c r="G219" i="136"/>
  <c r="H219" i="136" s="1"/>
  <c r="G218" i="136"/>
  <c r="H218" i="136" s="1"/>
  <c r="G217" i="136"/>
  <c r="H217" i="136" s="1"/>
  <c r="G216" i="136"/>
  <c r="H216" i="136" s="1"/>
  <c r="G215" i="136"/>
  <c r="H215" i="136" s="1"/>
  <c r="G214" i="136"/>
  <c r="H214" i="136" s="1"/>
  <c r="G213" i="136"/>
  <c r="H213" i="136" s="1"/>
  <c r="G212" i="136"/>
  <c r="H212" i="136" s="1"/>
  <c r="G211" i="136"/>
  <c r="H211" i="136" s="1"/>
  <c r="G210" i="136"/>
  <c r="H210" i="136" s="1"/>
  <c r="G209" i="136"/>
  <c r="H209" i="136" s="1"/>
  <c r="G208" i="136"/>
  <c r="H208" i="136" s="1"/>
  <c r="G207" i="136"/>
  <c r="H207" i="136" s="1"/>
  <c r="G206" i="136"/>
  <c r="H206" i="136" s="1"/>
  <c r="G205" i="136"/>
  <c r="H205" i="136" s="1"/>
  <c r="G204" i="136"/>
  <c r="H204" i="136" s="1"/>
  <c r="G203" i="136"/>
  <c r="H203" i="136" s="1"/>
  <c r="G202" i="136"/>
  <c r="H202" i="136" s="1"/>
  <c r="G201" i="136"/>
  <c r="H201" i="136" s="1"/>
  <c r="G200" i="136"/>
  <c r="H200" i="136" s="1"/>
  <c r="G199" i="136"/>
  <c r="H199" i="136" s="1"/>
  <c r="G198" i="136"/>
  <c r="H198" i="136" s="1"/>
  <c r="G197" i="136"/>
  <c r="H197" i="136" s="1"/>
  <c r="G196" i="136"/>
  <c r="H196" i="136" s="1"/>
  <c r="G195" i="136"/>
  <c r="H195" i="136" s="1"/>
  <c r="G194" i="136"/>
  <c r="H194" i="136" s="1"/>
  <c r="G193" i="136"/>
  <c r="H193" i="136" s="1"/>
  <c r="G192" i="136"/>
  <c r="H192" i="136" s="1"/>
  <c r="G191" i="136"/>
  <c r="H191" i="136" s="1"/>
  <c r="G190" i="136"/>
  <c r="H190" i="136" s="1"/>
  <c r="G189" i="136"/>
  <c r="H189" i="136" s="1"/>
  <c r="G188" i="136"/>
  <c r="H188" i="136" s="1"/>
  <c r="G187" i="136"/>
  <c r="H187" i="136" s="1"/>
  <c r="G186" i="136"/>
  <c r="H186" i="136" s="1"/>
  <c r="G185" i="136"/>
  <c r="H185" i="136" s="1"/>
  <c r="G184" i="136"/>
  <c r="H184" i="136" s="1"/>
  <c r="G183" i="136"/>
  <c r="H183" i="136" s="1"/>
  <c r="G182" i="136"/>
  <c r="H182" i="136" s="1"/>
  <c r="G181" i="136"/>
  <c r="H181" i="136" s="1"/>
  <c r="G180" i="136"/>
  <c r="H180" i="136" s="1"/>
  <c r="G179" i="136"/>
  <c r="H179" i="136" s="1"/>
  <c r="G178" i="136"/>
  <c r="H178" i="136" s="1"/>
  <c r="G177" i="136"/>
  <c r="H177" i="136" s="1"/>
  <c r="G176" i="136"/>
  <c r="H176" i="136" s="1"/>
  <c r="G175" i="136"/>
  <c r="H175" i="136" s="1"/>
  <c r="G174" i="136"/>
  <c r="H174" i="136" s="1"/>
  <c r="G173" i="136"/>
  <c r="H173" i="136" s="1"/>
  <c r="G172" i="136"/>
  <c r="H172" i="136" s="1"/>
  <c r="G171" i="136"/>
  <c r="H171" i="136" s="1"/>
  <c r="G170" i="136"/>
  <c r="H170" i="136" s="1"/>
  <c r="G169" i="136"/>
  <c r="H169" i="136" s="1"/>
  <c r="G168" i="136"/>
  <c r="H168" i="136" s="1"/>
  <c r="G167" i="136"/>
  <c r="H167" i="136" s="1"/>
  <c r="G166" i="136"/>
  <c r="H166" i="136" s="1"/>
  <c r="G165" i="136"/>
  <c r="H165" i="136" s="1"/>
  <c r="G164" i="136"/>
  <c r="H164" i="136" s="1"/>
  <c r="G163" i="136"/>
  <c r="H163" i="136" s="1"/>
  <c r="G162" i="136"/>
  <c r="H162" i="136" s="1"/>
  <c r="G161" i="136"/>
  <c r="H161" i="136" s="1"/>
  <c r="G160" i="136"/>
  <c r="H160" i="136" s="1"/>
  <c r="G159" i="136"/>
  <c r="H159" i="136" s="1"/>
  <c r="G158" i="136"/>
  <c r="H158" i="136" s="1"/>
  <c r="G157" i="136"/>
  <c r="H157" i="136" s="1"/>
  <c r="G156" i="136"/>
  <c r="H156" i="136" s="1"/>
  <c r="G155" i="136"/>
  <c r="H155" i="136" s="1"/>
  <c r="G154" i="136"/>
  <c r="H154" i="136" s="1"/>
  <c r="G153" i="136"/>
  <c r="H153" i="136" s="1"/>
  <c r="G152" i="136"/>
  <c r="H152" i="136" s="1"/>
  <c r="G151" i="136"/>
  <c r="H151" i="136" s="1"/>
  <c r="G150" i="136"/>
  <c r="H150" i="136" s="1"/>
  <c r="G149" i="136"/>
  <c r="H149" i="136" s="1"/>
  <c r="G148" i="136"/>
  <c r="H148" i="136" s="1"/>
  <c r="G147" i="136"/>
  <c r="H147" i="136" s="1"/>
  <c r="G146" i="136"/>
  <c r="H146" i="136" s="1"/>
  <c r="G145" i="136"/>
  <c r="H145" i="136" s="1"/>
  <c r="G144" i="136"/>
  <c r="H144" i="136" s="1"/>
  <c r="G143" i="136"/>
  <c r="H143" i="136" s="1"/>
  <c r="G142" i="136"/>
  <c r="H142" i="136" s="1"/>
  <c r="G141" i="136"/>
  <c r="H141" i="136" s="1"/>
  <c r="G140" i="136"/>
  <c r="H140" i="136" s="1"/>
  <c r="G139" i="136"/>
  <c r="H139" i="136" s="1"/>
  <c r="G138" i="136"/>
  <c r="H138" i="136" s="1"/>
  <c r="G137" i="136"/>
  <c r="H137" i="136" s="1"/>
  <c r="G136" i="136"/>
  <c r="H136" i="136" s="1"/>
  <c r="G135" i="136"/>
  <c r="H135" i="136" s="1"/>
  <c r="G134" i="136"/>
  <c r="H134" i="136" s="1"/>
  <c r="G133" i="136"/>
  <c r="H133" i="136" s="1"/>
  <c r="G132" i="136"/>
  <c r="H132" i="136" s="1"/>
  <c r="G131" i="136"/>
  <c r="H131" i="136" s="1"/>
  <c r="G130" i="136"/>
  <c r="H130" i="136" s="1"/>
  <c r="G129" i="136"/>
  <c r="H129" i="136" s="1"/>
  <c r="G128" i="136"/>
  <c r="H128" i="136" s="1"/>
  <c r="G127" i="136"/>
  <c r="H127" i="136" s="1"/>
  <c r="G126" i="136"/>
  <c r="H126" i="136" s="1"/>
  <c r="G125" i="136"/>
  <c r="H125" i="136" s="1"/>
  <c r="G124" i="136"/>
  <c r="H124" i="136" s="1"/>
  <c r="G123" i="136"/>
  <c r="H123" i="136" s="1"/>
  <c r="G122" i="136"/>
  <c r="H122" i="136" s="1"/>
  <c r="G121" i="136"/>
  <c r="H121" i="136" s="1"/>
  <c r="G120" i="136"/>
  <c r="H120" i="136" s="1"/>
  <c r="G119" i="136"/>
  <c r="H119" i="136" s="1"/>
  <c r="G118" i="136"/>
  <c r="H118" i="136" s="1"/>
  <c r="G117" i="136"/>
  <c r="H117" i="136" s="1"/>
  <c r="G116" i="136"/>
  <c r="H116" i="136" s="1"/>
  <c r="G115" i="136"/>
  <c r="H115" i="136" s="1"/>
  <c r="G114" i="136"/>
  <c r="H114" i="136" s="1"/>
  <c r="G113" i="136"/>
  <c r="H113" i="136" s="1"/>
  <c r="G112" i="136"/>
  <c r="H112" i="136" s="1"/>
  <c r="G111" i="136"/>
  <c r="H111" i="136" s="1"/>
  <c r="G110" i="136"/>
  <c r="H110" i="136" s="1"/>
  <c r="G109" i="136"/>
  <c r="H109" i="136" s="1"/>
  <c r="G108" i="136"/>
  <c r="H108" i="136" s="1"/>
  <c r="G107" i="136"/>
  <c r="H107" i="136" s="1"/>
  <c r="G106" i="136"/>
  <c r="H106" i="136" s="1"/>
  <c r="G105" i="136"/>
  <c r="H105" i="136" s="1"/>
  <c r="G104" i="136"/>
  <c r="H104" i="136" s="1"/>
  <c r="G103" i="136"/>
  <c r="H103" i="136" s="1"/>
  <c r="G102" i="136"/>
  <c r="H102" i="136" s="1"/>
  <c r="G101" i="136"/>
  <c r="H101" i="136" s="1"/>
  <c r="G100" i="136"/>
  <c r="H100" i="136" s="1"/>
  <c r="G99" i="136"/>
  <c r="H99" i="136" s="1"/>
  <c r="G98" i="136"/>
  <c r="H98" i="136" s="1"/>
  <c r="G97" i="136"/>
  <c r="H97" i="136" s="1"/>
  <c r="G96" i="136"/>
  <c r="H96" i="136" s="1"/>
  <c r="G95" i="136"/>
  <c r="H95" i="136" s="1"/>
  <c r="G94" i="136"/>
  <c r="H94" i="136" s="1"/>
  <c r="G93" i="136"/>
  <c r="H93" i="136" s="1"/>
  <c r="G92" i="136"/>
  <c r="H92" i="136" s="1"/>
  <c r="G91" i="136"/>
  <c r="H91" i="136" s="1"/>
  <c r="G90" i="136"/>
  <c r="H90" i="136" s="1"/>
  <c r="G89" i="136"/>
  <c r="H89" i="136" s="1"/>
  <c r="G88" i="136"/>
  <c r="H88" i="136" s="1"/>
  <c r="G87" i="136"/>
  <c r="H87" i="136" s="1"/>
  <c r="G86" i="136"/>
  <c r="H86" i="136" s="1"/>
  <c r="G85" i="136"/>
  <c r="H85" i="136" s="1"/>
  <c r="G84" i="136"/>
  <c r="H84" i="136" s="1"/>
  <c r="G83" i="136"/>
  <c r="H83" i="136" s="1"/>
  <c r="G82" i="136"/>
  <c r="H82" i="136" s="1"/>
  <c r="G81" i="136"/>
  <c r="H81" i="136" s="1"/>
  <c r="G80" i="136"/>
  <c r="H80" i="136" s="1"/>
  <c r="G79" i="136"/>
  <c r="H79" i="136" s="1"/>
  <c r="G78" i="136"/>
  <c r="H78" i="136" s="1"/>
  <c r="G77" i="136"/>
  <c r="H77" i="136" s="1"/>
  <c r="G76" i="136"/>
  <c r="H76" i="136" s="1"/>
  <c r="G75" i="136"/>
  <c r="H75" i="136" s="1"/>
  <c r="G74" i="136"/>
  <c r="H74" i="136" s="1"/>
  <c r="G73" i="136"/>
  <c r="H73" i="136" s="1"/>
  <c r="G72" i="136"/>
  <c r="H72" i="136" s="1"/>
  <c r="G71" i="136"/>
  <c r="H71" i="136" s="1"/>
  <c r="G70" i="136"/>
  <c r="H70" i="136" s="1"/>
  <c r="G69" i="136"/>
  <c r="H69" i="136" s="1"/>
  <c r="G68" i="136"/>
  <c r="H68" i="136" s="1"/>
  <c r="G67" i="136"/>
  <c r="H67" i="136" s="1"/>
  <c r="G66" i="136"/>
  <c r="H66" i="136" s="1"/>
  <c r="G65" i="136"/>
  <c r="H65" i="136" s="1"/>
  <c r="G64" i="136"/>
  <c r="H64" i="136" s="1"/>
  <c r="G63" i="136"/>
  <c r="H63" i="136" s="1"/>
  <c r="H62" i="136"/>
  <c r="G61" i="136"/>
  <c r="H61" i="136" s="1"/>
  <c r="G60" i="136"/>
  <c r="H60" i="136" s="1"/>
  <c r="G59" i="136"/>
  <c r="H59" i="136" s="1"/>
  <c r="G58" i="136"/>
  <c r="H58" i="136" s="1"/>
  <c r="G57" i="136"/>
  <c r="H57" i="136" s="1"/>
  <c r="G56" i="136"/>
  <c r="H56" i="136" s="1"/>
  <c r="G55" i="136"/>
  <c r="H55" i="136" s="1"/>
  <c r="G54" i="136"/>
  <c r="H54" i="136" s="1"/>
  <c r="G53" i="136"/>
  <c r="H53" i="136" s="1"/>
  <c r="G52" i="136"/>
  <c r="H52" i="136" s="1"/>
  <c r="G51" i="136"/>
  <c r="H51" i="136" s="1"/>
  <c r="G50" i="136"/>
  <c r="H50" i="136" s="1"/>
  <c r="G49" i="136"/>
  <c r="H49" i="136" s="1"/>
  <c r="G48" i="136"/>
  <c r="H48" i="136" s="1"/>
  <c r="G47" i="136"/>
  <c r="H47" i="136" s="1"/>
  <c r="G46" i="136"/>
  <c r="H46" i="136" s="1"/>
  <c r="G45" i="136"/>
  <c r="H45" i="136" s="1"/>
  <c r="G44" i="136"/>
  <c r="H44" i="136" s="1"/>
  <c r="G43" i="136"/>
  <c r="H43" i="136" s="1"/>
  <c r="G42" i="136"/>
  <c r="H42" i="136" s="1"/>
  <c r="G41" i="136"/>
  <c r="H41" i="136" s="1"/>
  <c r="G40" i="136"/>
  <c r="H40" i="136" s="1"/>
  <c r="G39" i="136"/>
  <c r="H39" i="136" s="1"/>
  <c r="G38" i="136"/>
  <c r="H38" i="136" s="1"/>
  <c r="G37" i="136"/>
  <c r="H37" i="136" s="1"/>
  <c r="G36" i="136"/>
  <c r="H36" i="136" s="1"/>
  <c r="G35" i="136"/>
  <c r="H35" i="136" s="1"/>
  <c r="G34" i="136"/>
  <c r="H34" i="136" s="1"/>
  <c r="G33" i="136"/>
  <c r="H33" i="136" s="1"/>
  <c r="G32" i="136"/>
  <c r="H32" i="136" s="1"/>
  <c r="G31" i="136"/>
  <c r="H31" i="136" s="1"/>
  <c r="G30" i="136"/>
  <c r="H30" i="136" s="1"/>
  <c r="G29" i="136"/>
  <c r="H29" i="136" s="1"/>
  <c r="G28" i="136"/>
  <c r="H28" i="136" s="1"/>
  <c r="G27" i="136"/>
  <c r="H27" i="136" s="1"/>
  <c r="G26" i="136"/>
  <c r="H26" i="136" s="1"/>
  <c r="G25" i="136"/>
  <c r="H25" i="136" s="1"/>
  <c r="G24" i="136"/>
  <c r="H24" i="136" s="1"/>
  <c r="G23" i="136"/>
  <c r="H23" i="136" s="1"/>
  <c r="G22" i="136"/>
  <c r="H22" i="136" s="1"/>
  <c r="G21" i="136"/>
  <c r="H21" i="136" s="1"/>
  <c r="G20" i="136"/>
  <c r="H20" i="136" s="1"/>
  <c r="G19" i="136"/>
  <c r="H19" i="136" s="1"/>
  <c r="G18" i="136"/>
  <c r="H18" i="136" s="1"/>
  <c r="G17" i="136"/>
  <c r="H17" i="136" s="1"/>
  <c r="G16" i="136"/>
  <c r="H16" i="136" s="1"/>
  <c r="G15" i="136"/>
  <c r="H15" i="136" s="1"/>
  <c r="G14" i="136"/>
  <c r="H14" i="136" s="1"/>
  <c r="G13" i="136"/>
  <c r="H13" i="136" s="1"/>
  <c r="G12" i="136"/>
  <c r="H12" i="136" s="1"/>
  <c r="G11" i="136"/>
  <c r="H11" i="136" s="1"/>
  <c r="G10" i="136"/>
  <c r="H10" i="136" s="1"/>
  <c r="G9" i="136"/>
  <c r="H9" i="136" s="1"/>
  <c r="G8" i="136"/>
  <c r="H8" i="136" s="1"/>
  <c r="G7" i="136"/>
  <c r="H7" i="136" s="1"/>
  <c r="G6" i="136"/>
  <c r="H6" i="136" s="1"/>
  <c r="G5" i="136"/>
  <c r="H5" i="136" s="1"/>
  <c r="G40" i="135"/>
  <c r="H40" i="135" s="1"/>
  <c r="H403" i="136" l="1"/>
  <c r="G403" i="136"/>
  <c r="F57" i="135"/>
  <c r="E57" i="135"/>
  <c r="D57" i="135"/>
  <c r="G56" i="135"/>
  <c r="H56" i="135" s="1"/>
  <c r="G55" i="135"/>
  <c r="H55" i="135" s="1"/>
  <c r="G54" i="135"/>
  <c r="H54" i="135" s="1"/>
  <c r="G53" i="135"/>
  <c r="H53" i="135" s="1"/>
  <c r="G52" i="135"/>
  <c r="H52" i="135" s="1"/>
  <c r="G51" i="135"/>
  <c r="H51" i="135" s="1"/>
  <c r="G50" i="135"/>
  <c r="H50" i="135" s="1"/>
  <c r="G49" i="135"/>
  <c r="H49" i="135" s="1"/>
  <c r="G48" i="135"/>
  <c r="H48" i="135" s="1"/>
  <c r="G47" i="135"/>
  <c r="H47" i="135" s="1"/>
  <c r="H46" i="135"/>
  <c r="G45" i="135"/>
  <c r="H45" i="135" s="1"/>
  <c r="G44" i="135"/>
  <c r="H44" i="135" s="1"/>
  <c r="G43" i="135"/>
  <c r="H43" i="135" s="1"/>
  <c r="G42" i="135"/>
  <c r="H42" i="135" s="1"/>
  <c r="G41" i="135"/>
  <c r="H41" i="135" s="1"/>
  <c r="G39" i="135"/>
  <c r="H39" i="135" s="1"/>
  <c r="G38" i="135"/>
  <c r="H38" i="135" s="1"/>
  <c r="G37" i="135"/>
  <c r="H37" i="135" s="1"/>
  <c r="G36" i="135"/>
  <c r="H36" i="135" s="1"/>
  <c r="G35" i="135"/>
  <c r="H35" i="135" s="1"/>
  <c r="G34" i="135"/>
  <c r="H34" i="135" s="1"/>
  <c r="G33" i="135"/>
  <c r="H33" i="135" s="1"/>
  <c r="G32" i="135"/>
  <c r="H32" i="135" s="1"/>
  <c r="G31" i="135"/>
  <c r="H31" i="135" s="1"/>
  <c r="G30" i="135"/>
  <c r="H30" i="135" s="1"/>
  <c r="G29" i="135"/>
  <c r="H29" i="135" s="1"/>
  <c r="G28" i="135"/>
  <c r="H28" i="135" s="1"/>
  <c r="G27" i="135"/>
  <c r="H27" i="135" s="1"/>
  <c r="G26" i="135"/>
  <c r="H26" i="135" s="1"/>
  <c r="G25" i="135"/>
  <c r="H25" i="135" s="1"/>
  <c r="G24" i="135"/>
  <c r="H24" i="135" s="1"/>
  <c r="G23" i="135"/>
  <c r="H23" i="135" s="1"/>
  <c r="G22" i="135"/>
  <c r="H22" i="135" s="1"/>
  <c r="G21" i="135"/>
  <c r="H21" i="135" s="1"/>
  <c r="G20" i="135"/>
  <c r="H20" i="135" s="1"/>
  <c r="G19" i="135"/>
  <c r="H19" i="135" s="1"/>
  <c r="G18" i="135"/>
  <c r="H18" i="135" s="1"/>
  <c r="G17" i="135"/>
  <c r="H17" i="135" s="1"/>
  <c r="G16" i="135"/>
  <c r="H16" i="135" s="1"/>
  <c r="G15" i="135"/>
  <c r="H15" i="135" s="1"/>
  <c r="G14" i="135"/>
  <c r="H14" i="135" s="1"/>
  <c r="G13" i="135"/>
  <c r="H13" i="135" s="1"/>
  <c r="G12" i="135"/>
  <c r="H12" i="135" s="1"/>
  <c r="G11" i="135"/>
  <c r="H11" i="135" s="1"/>
  <c r="G10" i="135"/>
  <c r="H10" i="135" s="1"/>
  <c r="G9" i="135"/>
  <c r="H9" i="135" s="1"/>
  <c r="G8" i="135"/>
  <c r="H8" i="135" s="1"/>
  <c r="G7" i="135"/>
  <c r="H7" i="135" s="1"/>
  <c r="G6" i="135"/>
  <c r="H6" i="135" s="1"/>
  <c r="G5" i="135"/>
  <c r="F403" i="134"/>
  <c r="E403" i="134"/>
  <c r="D403" i="134"/>
  <c r="G402" i="134"/>
  <c r="H402" i="134" s="1"/>
  <c r="G401" i="134"/>
  <c r="H401" i="134" s="1"/>
  <c r="G400" i="134"/>
  <c r="H400" i="134" s="1"/>
  <c r="G399" i="134"/>
  <c r="H399" i="134" s="1"/>
  <c r="G398" i="134"/>
  <c r="H398" i="134" s="1"/>
  <c r="G397" i="134"/>
  <c r="H397" i="134" s="1"/>
  <c r="G396" i="134"/>
  <c r="H396" i="134" s="1"/>
  <c r="G395" i="134"/>
  <c r="H395" i="134" s="1"/>
  <c r="G394" i="134"/>
  <c r="H394" i="134" s="1"/>
  <c r="G393" i="134"/>
  <c r="H393" i="134" s="1"/>
  <c r="G392" i="134"/>
  <c r="H392" i="134" s="1"/>
  <c r="H391" i="134"/>
  <c r="G391" i="134"/>
  <c r="G390" i="134"/>
  <c r="H390" i="134" s="1"/>
  <c r="G389" i="134"/>
  <c r="H389" i="134" s="1"/>
  <c r="G388" i="134"/>
  <c r="H388" i="134" s="1"/>
  <c r="G387" i="134"/>
  <c r="H387" i="134" s="1"/>
  <c r="G386" i="134"/>
  <c r="H386" i="134" s="1"/>
  <c r="G385" i="134"/>
  <c r="H385" i="134" s="1"/>
  <c r="G384" i="134"/>
  <c r="H384" i="134" s="1"/>
  <c r="G383" i="134"/>
  <c r="H383" i="134" s="1"/>
  <c r="G382" i="134"/>
  <c r="H382" i="134" s="1"/>
  <c r="G381" i="134"/>
  <c r="H381" i="134" s="1"/>
  <c r="G380" i="134"/>
  <c r="H380" i="134" s="1"/>
  <c r="G379" i="134"/>
  <c r="H379" i="134" s="1"/>
  <c r="G378" i="134"/>
  <c r="H378" i="134" s="1"/>
  <c r="G377" i="134"/>
  <c r="H377" i="134" s="1"/>
  <c r="G376" i="134"/>
  <c r="H376" i="134" s="1"/>
  <c r="G375" i="134"/>
  <c r="H375" i="134" s="1"/>
  <c r="G374" i="134"/>
  <c r="H374" i="134" s="1"/>
  <c r="G373" i="134"/>
  <c r="H373" i="134" s="1"/>
  <c r="G372" i="134"/>
  <c r="H372" i="134" s="1"/>
  <c r="G371" i="134"/>
  <c r="H371" i="134" s="1"/>
  <c r="G370" i="134"/>
  <c r="H370" i="134" s="1"/>
  <c r="G369" i="134"/>
  <c r="H369" i="134" s="1"/>
  <c r="G368" i="134"/>
  <c r="H368" i="134" s="1"/>
  <c r="G367" i="134"/>
  <c r="H367" i="134" s="1"/>
  <c r="G366" i="134"/>
  <c r="H366" i="134" s="1"/>
  <c r="G365" i="134"/>
  <c r="H365" i="134" s="1"/>
  <c r="G364" i="134"/>
  <c r="H364" i="134" s="1"/>
  <c r="G363" i="134"/>
  <c r="H363" i="134" s="1"/>
  <c r="G362" i="134"/>
  <c r="H362" i="134" s="1"/>
  <c r="G361" i="134"/>
  <c r="H361" i="134" s="1"/>
  <c r="G360" i="134"/>
  <c r="H360" i="134" s="1"/>
  <c r="G359" i="134"/>
  <c r="H359" i="134" s="1"/>
  <c r="G358" i="134"/>
  <c r="H358" i="134" s="1"/>
  <c r="G357" i="134"/>
  <c r="H357" i="134" s="1"/>
  <c r="G356" i="134"/>
  <c r="H356" i="134" s="1"/>
  <c r="G355" i="134"/>
  <c r="H355" i="134" s="1"/>
  <c r="G354" i="134"/>
  <c r="H354" i="134" s="1"/>
  <c r="G353" i="134"/>
  <c r="H353" i="134" s="1"/>
  <c r="G352" i="134"/>
  <c r="H352" i="134" s="1"/>
  <c r="G351" i="134"/>
  <c r="H351" i="134" s="1"/>
  <c r="G350" i="134"/>
  <c r="H350" i="134" s="1"/>
  <c r="G349" i="134"/>
  <c r="H349" i="134" s="1"/>
  <c r="G348" i="134"/>
  <c r="H348" i="134" s="1"/>
  <c r="G347" i="134"/>
  <c r="H347" i="134" s="1"/>
  <c r="G346" i="134"/>
  <c r="H346" i="134" s="1"/>
  <c r="G345" i="134"/>
  <c r="H345" i="134" s="1"/>
  <c r="G344" i="134"/>
  <c r="H344" i="134" s="1"/>
  <c r="G343" i="134"/>
  <c r="H343" i="134" s="1"/>
  <c r="G342" i="134"/>
  <c r="H342" i="134" s="1"/>
  <c r="G341" i="134"/>
  <c r="H341" i="134" s="1"/>
  <c r="G340" i="134"/>
  <c r="H340" i="134" s="1"/>
  <c r="G339" i="134"/>
  <c r="H339" i="134" s="1"/>
  <c r="G338" i="134"/>
  <c r="H338" i="134" s="1"/>
  <c r="G337" i="134"/>
  <c r="H337" i="134" s="1"/>
  <c r="G336" i="134"/>
  <c r="H336" i="134" s="1"/>
  <c r="G335" i="134"/>
  <c r="H335" i="134" s="1"/>
  <c r="G334" i="134"/>
  <c r="H334" i="134" s="1"/>
  <c r="G333" i="134"/>
  <c r="H333" i="134" s="1"/>
  <c r="G332" i="134"/>
  <c r="H332" i="134" s="1"/>
  <c r="G331" i="134"/>
  <c r="H331" i="134" s="1"/>
  <c r="G330" i="134"/>
  <c r="H330" i="134" s="1"/>
  <c r="G329" i="134"/>
  <c r="H329" i="134" s="1"/>
  <c r="G328" i="134"/>
  <c r="H328" i="134" s="1"/>
  <c r="G327" i="134"/>
  <c r="H327" i="134" s="1"/>
  <c r="G326" i="134"/>
  <c r="H326" i="134" s="1"/>
  <c r="G325" i="134"/>
  <c r="H325" i="134" s="1"/>
  <c r="G324" i="134"/>
  <c r="H324" i="134" s="1"/>
  <c r="G323" i="134"/>
  <c r="H323" i="134" s="1"/>
  <c r="G322" i="134"/>
  <c r="H322" i="134" s="1"/>
  <c r="G321" i="134"/>
  <c r="H321" i="134" s="1"/>
  <c r="G320" i="134"/>
  <c r="H320" i="134" s="1"/>
  <c r="G319" i="134"/>
  <c r="H319" i="134" s="1"/>
  <c r="G318" i="134"/>
  <c r="H318" i="134" s="1"/>
  <c r="G317" i="134"/>
  <c r="H317" i="134" s="1"/>
  <c r="H316" i="134"/>
  <c r="G315" i="134"/>
  <c r="H315" i="134" s="1"/>
  <c r="G314" i="134"/>
  <c r="H314" i="134" s="1"/>
  <c r="G313" i="134"/>
  <c r="H313" i="134" s="1"/>
  <c r="G312" i="134"/>
  <c r="H312" i="134" s="1"/>
  <c r="G311" i="134"/>
  <c r="H311" i="134" s="1"/>
  <c r="G310" i="134"/>
  <c r="H310" i="134" s="1"/>
  <c r="G309" i="134"/>
  <c r="H309" i="134" s="1"/>
  <c r="G308" i="134"/>
  <c r="H308" i="134" s="1"/>
  <c r="G307" i="134"/>
  <c r="H307" i="134" s="1"/>
  <c r="H306" i="134"/>
  <c r="G306" i="134"/>
  <c r="G305" i="134"/>
  <c r="H305" i="134" s="1"/>
  <c r="G304" i="134"/>
  <c r="H304" i="134" s="1"/>
  <c r="G303" i="134"/>
  <c r="H303" i="134" s="1"/>
  <c r="G302" i="134"/>
  <c r="H302" i="134" s="1"/>
  <c r="G301" i="134"/>
  <c r="H301" i="134" s="1"/>
  <c r="G300" i="134"/>
  <c r="H300" i="134" s="1"/>
  <c r="G299" i="134"/>
  <c r="H299" i="134" s="1"/>
  <c r="G298" i="134"/>
  <c r="H298" i="134" s="1"/>
  <c r="G297" i="134"/>
  <c r="H297" i="134" s="1"/>
  <c r="G296" i="134"/>
  <c r="H296" i="134" s="1"/>
  <c r="G295" i="134"/>
  <c r="H295" i="134" s="1"/>
  <c r="G294" i="134"/>
  <c r="H294" i="134" s="1"/>
  <c r="G293" i="134"/>
  <c r="H293" i="134" s="1"/>
  <c r="H292" i="134"/>
  <c r="G292" i="134"/>
  <c r="G291" i="134"/>
  <c r="H291" i="134" s="1"/>
  <c r="G290" i="134"/>
  <c r="H290" i="134" s="1"/>
  <c r="G289" i="134"/>
  <c r="H289" i="134" s="1"/>
  <c r="G288" i="134"/>
  <c r="H288" i="134" s="1"/>
  <c r="G287" i="134"/>
  <c r="H287" i="134" s="1"/>
  <c r="G286" i="134"/>
  <c r="H286" i="134" s="1"/>
  <c r="G285" i="134"/>
  <c r="H285" i="134" s="1"/>
  <c r="G284" i="134"/>
  <c r="H284" i="134" s="1"/>
  <c r="G283" i="134"/>
  <c r="H283" i="134" s="1"/>
  <c r="G282" i="134"/>
  <c r="H282" i="134" s="1"/>
  <c r="G281" i="134"/>
  <c r="H281" i="134" s="1"/>
  <c r="G280" i="134"/>
  <c r="H280" i="134" s="1"/>
  <c r="G279" i="134"/>
  <c r="H279" i="134" s="1"/>
  <c r="G278" i="134"/>
  <c r="H278" i="134" s="1"/>
  <c r="G277" i="134"/>
  <c r="H277" i="134" s="1"/>
  <c r="G276" i="134"/>
  <c r="H276" i="134" s="1"/>
  <c r="G275" i="134"/>
  <c r="H275" i="134" s="1"/>
  <c r="G274" i="134"/>
  <c r="H274" i="134" s="1"/>
  <c r="G273" i="134"/>
  <c r="H273" i="134" s="1"/>
  <c r="G272" i="134"/>
  <c r="H272" i="134" s="1"/>
  <c r="G271" i="134"/>
  <c r="H271" i="134" s="1"/>
  <c r="G270" i="134"/>
  <c r="H270" i="134" s="1"/>
  <c r="G269" i="134"/>
  <c r="H269" i="134" s="1"/>
  <c r="G268" i="134"/>
  <c r="H268" i="134" s="1"/>
  <c r="G267" i="134"/>
  <c r="H267" i="134" s="1"/>
  <c r="G266" i="134"/>
  <c r="H266" i="134" s="1"/>
  <c r="G265" i="134"/>
  <c r="H265" i="134" s="1"/>
  <c r="G264" i="134"/>
  <c r="H264" i="134" s="1"/>
  <c r="G263" i="134"/>
  <c r="H263" i="134" s="1"/>
  <c r="G262" i="134"/>
  <c r="H262" i="134" s="1"/>
  <c r="G261" i="134"/>
  <c r="H261" i="134" s="1"/>
  <c r="G260" i="134"/>
  <c r="H260" i="134" s="1"/>
  <c r="G259" i="134"/>
  <c r="H259" i="134" s="1"/>
  <c r="G258" i="134"/>
  <c r="H258" i="134" s="1"/>
  <c r="G257" i="134"/>
  <c r="H257" i="134" s="1"/>
  <c r="G256" i="134"/>
  <c r="H256" i="134" s="1"/>
  <c r="G255" i="134"/>
  <c r="H255" i="134" s="1"/>
  <c r="G254" i="134"/>
  <c r="H254" i="134" s="1"/>
  <c r="G253" i="134"/>
  <c r="H253" i="134" s="1"/>
  <c r="G252" i="134"/>
  <c r="H252" i="134" s="1"/>
  <c r="G251" i="134"/>
  <c r="H251" i="134" s="1"/>
  <c r="G250" i="134"/>
  <c r="H250" i="134" s="1"/>
  <c r="G249" i="134"/>
  <c r="H249" i="134" s="1"/>
  <c r="G248" i="134"/>
  <c r="H248" i="134" s="1"/>
  <c r="G247" i="134"/>
  <c r="H247" i="134" s="1"/>
  <c r="G246" i="134"/>
  <c r="H246" i="134" s="1"/>
  <c r="G245" i="134"/>
  <c r="H245" i="134" s="1"/>
  <c r="G244" i="134"/>
  <c r="H244" i="134" s="1"/>
  <c r="G243" i="134"/>
  <c r="H243" i="134" s="1"/>
  <c r="G242" i="134"/>
  <c r="H242" i="134" s="1"/>
  <c r="G241" i="134"/>
  <c r="H241" i="134" s="1"/>
  <c r="G240" i="134"/>
  <c r="H240" i="134" s="1"/>
  <c r="G239" i="134"/>
  <c r="H239" i="134" s="1"/>
  <c r="G238" i="134"/>
  <c r="H238" i="134" s="1"/>
  <c r="G237" i="134"/>
  <c r="H237" i="134" s="1"/>
  <c r="H236" i="134"/>
  <c r="G236" i="134"/>
  <c r="G235" i="134"/>
  <c r="H235" i="134" s="1"/>
  <c r="G234" i="134"/>
  <c r="H234" i="134" s="1"/>
  <c r="G233" i="134"/>
  <c r="H233" i="134" s="1"/>
  <c r="G232" i="134"/>
  <c r="H232" i="134" s="1"/>
  <c r="G231" i="134"/>
  <c r="H231" i="134" s="1"/>
  <c r="G230" i="134"/>
  <c r="H230" i="134" s="1"/>
  <c r="G229" i="134"/>
  <c r="H229" i="134" s="1"/>
  <c r="G228" i="134"/>
  <c r="H228" i="134" s="1"/>
  <c r="G227" i="134"/>
  <c r="H227" i="134" s="1"/>
  <c r="G226" i="134"/>
  <c r="H226" i="134" s="1"/>
  <c r="G225" i="134"/>
  <c r="H225" i="134" s="1"/>
  <c r="G224" i="134"/>
  <c r="H224" i="134" s="1"/>
  <c r="G223" i="134"/>
  <c r="H223" i="134" s="1"/>
  <c r="G222" i="134"/>
  <c r="H222" i="134" s="1"/>
  <c r="G221" i="134"/>
  <c r="H221" i="134" s="1"/>
  <c r="G220" i="134"/>
  <c r="H220" i="134" s="1"/>
  <c r="G219" i="134"/>
  <c r="H219" i="134" s="1"/>
  <c r="G218" i="134"/>
  <c r="H218" i="134" s="1"/>
  <c r="G217" i="134"/>
  <c r="H217" i="134" s="1"/>
  <c r="G216" i="134"/>
  <c r="H216" i="134" s="1"/>
  <c r="G215" i="134"/>
  <c r="H215" i="134" s="1"/>
  <c r="G214" i="134"/>
  <c r="H214" i="134" s="1"/>
  <c r="G213" i="134"/>
  <c r="H213" i="134" s="1"/>
  <c r="G212" i="134"/>
  <c r="H212" i="134" s="1"/>
  <c r="G211" i="134"/>
  <c r="H211" i="134" s="1"/>
  <c r="G210" i="134"/>
  <c r="H210" i="134" s="1"/>
  <c r="G209" i="134"/>
  <c r="H209" i="134" s="1"/>
  <c r="G208" i="134"/>
  <c r="H208" i="134" s="1"/>
  <c r="G207" i="134"/>
  <c r="H207" i="134" s="1"/>
  <c r="G206" i="134"/>
  <c r="H206" i="134" s="1"/>
  <c r="G205" i="134"/>
  <c r="H205" i="134" s="1"/>
  <c r="G204" i="134"/>
  <c r="H204" i="134" s="1"/>
  <c r="G203" i="134"/>
  <c r="H203" i="134" s="1"/>
  <c r="G202" i="134"/>
  <c r="H202" i="134" s="1"/>
  <c r="G201" i="134"/>
  <c r="H201" i="134" s="1"/>
  <c r="G200" i="134"/>
  <c r="H200" i="134" s="1"/>
  <c r="G199" i="134"/>
  <c r="H199" i="134" s="1"/>
  <c r="G198" i="134"/>
  <c r="H198" i="134" s="1"/>
  <c r="G197" i="134"/>
  <c r="H197" i="134" s="1"/>
  <c r="G196" i="134"/>
  <c r="H196" i="134" s="1"/>
  <c r="G195" i="134"/>
  <c r="H195" i="134" s="1"/>
  <c r="G194" i="134"/>
  <c r="H194" i="134" s="1"/>
  <c r="G193" i="134"/>
  <c r="H193" i="134" s="1"/>
  <c r="G192" i="134"/>
  <c r="H192" i="134" s="1"/>
  <c r="G191" i="134"/>
  <c r="H191" i="134" s="1"/>
  <c r="G190" i="134"/>
  <c r="H190" i="134" s="1"/>
  <c r="G189" i="134"/>
  <c r="H189" i="134" s="1"/>
  <c r="G188" i="134"/>
  <c r="H188" i="134" s="1"/>
  <c r="G187" i="134"/>
  <c r="H187" i="134" s="1"/>
  <c r="G186" i="134"/>
  <c r="H186" i="134" s="1"/>
  <c r="G185" i="134"/>
  <c r="H185" i="134" s="1"/>
  <c r="G184" i="134"/>
  <c r="H184" i="134" s="1"/>
  <c r="G183" i="134"/>
  <c r="H183" i="134" s="1"/>
  <c r="G182" i="134"/>
  <c r="H182" i="134" s="1"/>
  <c r="G181" i="134"/>
  <c r="H181" i="134" s="1"/>
  <c r="G180" i="134"/>
  <c r="H180" i="134" s="1"/>
  <c r="G179" i="134"/>
  <c r="H179" i="134" s="1"/>
  <c r="G178" i="134"/>
  <c r="H178" i="134" s="1"/>
  <c r="G177" i="134"/>
  <c r="H177" i="134" s="1"/>
  <c r="G176" i="134"/>
  <c r="H176" i="134" s="1"/>
  <c r="G175" i="134"/>
  <c r="H175" i="134" s="1"/>
  <c r="G174" i="134"/>
  <c r="H174" i="134" s="1"/>
  <c r="G173" i="134"/>
  <c r="H173" i="134" s="1"/>
  <c r="G172" i="134"/>
  <c r="H172" i="134" s="1"/>
  <c r="G171" i="134"/>
  <c r="H171" i="134" s="1"/>
  <c r="G170" i="134"/>
  <c r="H170" i="134" s="1"/>
  <c r="G169" i="134"/>
  <c r="H169" i="134" s="1"/>
  <c r="G168" i="134"/>
  <c r="H168" i="134" s="1"/>
  <c r="G167" i="134"/>
  <c r="H167" i="134" s="1"/>
  <c r="G166" i="134"/>
  <c r="H166" i="134" s="1"/>
  <c r="G165" i="134"/>
  <c r="H165" i="134" s="1"/>
  <c r="G164" i="134"/>
  <c r="H164" i="134" s="1"/>
  <c r="G163" i="134"/>
  <c r="H163" i="134" s="1"/>
  <c r="G162" i="134"/>
  <c r="H162" i="134" s="1"/>
  <c r="G161" i="134"/>
  <c r="H161" i="134" s="1"/>
  <c r="G160" i="134"/>
  <c r="H160" i="134" s="1"/>
  <c r="G159" i="134"/>
  <c r="H159" i="134" s="1"/>
  <c r="G158" i="134"/>
  <c r="H158" i="134" s="1"/>
  <c r="G157" i="134"/>
  <c r="H157" i="134" s="1"/>
  <c r="G156" i="134"/>
  <c r="H156" i="134" s="1"/>
  <c r="G155" i="134"/>
  <c r="H155" i="134" s="1"/>
  <c r="G154" i="134"/>
  <c r="H154" i="134" s="1"/>
  <c r="G153" i="134"/>
  <c r="H153" i="134" s="1"/>
  <c r="G152" i="134"/>
  <c r="H152" i="134" s="1"/>
  <c r="G151" i="134"/>
  <c r="H151" i="134" s="1"/>
  <c r="G150" i="134"/>
  <c r="H150" i="134" s="1"/>
  <c r="G149" i="134"/>
  <c r="H149" i="134" s="1"/>
  <c r="G148" i="134"/>
  <c r="H148" i="134" s="1"/>
  <c r="G147" i="134"/>
  <c r="H147" i="134" s="1"/>
  <c r="G146" i="134"/>
  <c r="H146" i="134" s="1"/>
  <c r="G145" i="134"/>
  <c r="H145" i="134" s="1"/>
  <c r="G144" i="134"/>
  <c r="H144" i="134" s="1"/>
  <c r="G143" i="134"/>
  <c r="H143" i="134" s="1"/>
  <c r="G142" i="134"/>
  <c r="H142" i="134" s="1"/>
  <c r="G141" i="134"/>
  <c r="H141" i="134" s="1"/>
  <c r="G140" i="134"/>
  <c r="H140" i="134" s="1"/>
  <c r="G139" i="134"/>
  <c r="H139" i="134" s="1"/>
  <c r="G138" i="134"/>
  <c r="H138" i="134" s="1"/>
  <c r="G137" i="134"/>
  <c r="H137" i="134" s="1"/>
  <c r="G136" i="134"/>
  <c r="H136" i="134" s="1"/>
  <c r="G135" i="134"/>
  <c r="H135" i="134" s="1"/>
  <c r="G134" i="134"/>
  <c r="H134" i="134" s="1"/>
  <c r="G133" i="134"/>
  <c r="H133" i="134" s="1"/>
  <c r="G132" i="134"/>
  <c r="H132" i="134" s="1"/>
  <c r="G131" i="134"/>
  <c r="H131" i="134" s="1"/>
  <c r="G130" i="134"/>
  <c r="H130" i="134" s="1"/>
  <c r="G129" i="134"/>
  <c r="H129" i="134" s="1"/>
  <c r="G128" i="134"/>
  <c r="H128" i="134" s="1"/>
  <c r="G127" i="134"/>
  <c r="H127" i="134" s="1"/>
  <c r="G126" i="134"/>
  <c r="H126" i="134" s="1"/>
  <c r="G125" i="134"/>
  <c r="H125" i="134" s="1"/>
  <c r="G124" i="134"/>
  <c r="H124" i="134" s="1"/>
  <c r="G123" i="134"/>
  <c r="H123" i="134" s="1"/>
  <c r="H122" i="134"/>
  <c r="G122" i="134"/>
  <c r="G121" i="134"/>
  <c r="H121" i="134" s="1"/>
  <c r="G120" i="134"/>
  <c r="H120" i="134" s="1"/>
  <c r="G119" i="134"/>
  <c r="H119" i="134" s="1"/>
  <c r="G118" i="134"/>
  <c r="H118" i="134" s="1"/>
  <c r="G117" i="134"/>
  <c r="H117" i="134" s="1"/>
  <c r="G116" i="134"/>
  <c r="H116" i="134" s="1"/>
  <c r="G115" i="134"/>
  <c r="H115" i="134" s="1"/>
  <c r="G114" i="134"/>
  <c r="H114" i="134" s="1"/>
  <c r="G113" i="134"/>
  <c r="H113" i="134" s="1"/>
  <c r="G112" i="134"/>
  <c r="H112" i="134" s="1"/>
  <c r="G111" i="134"/>
  <c r="H111" i="134" s="1"/>
  <c r="G110" i="134"/>
  <c r="H110" i="134" s="1"/>
  <c r="G109" i="134"/>
  <c r="H109" i="134" s="1"/>
  <c r="G108" i="134"/>
  <c r="H108" i="134" s="1"/>
  <c r="G107" i="134"/>
  <c r="H107" i="134" s="1"/>
  <c r="G106" i="134"/>
  <c r="H106" i="134" s="1"/>
  <c r="G105" i="134"/>
  <c r="H105" i="134" s="1"/>
  <c r="G104" i="134"/>
  <c r="H104" i="134" s="1"/>
  <c r="G103" i="134"/>
  <c r="H103" i="134" s="1"/>
  <c r="G102" i="134"/>
  <c r="H102" i="134" s="1"/>
  <c r="G101" i="134"/>
  <c r="H101" i="134" s="1"/>
  <c r="G100" i="134"/>
  <c r="H100" i="134" s="1"/>
  <c r="G99" i="134"/>
  <c r="H99" i="134" s="1"/>
  <c r="G98" i="134"/>
  <c r="H98" i="134" s="1"/>
  <c r="G97" i="134"/>
  <c r="H97" i="134" s="1"/>
  <c r="G96" i="134"/>
  <c r="H96" i="134" s="1"/>
  <c r="G95" i="134"/>
  <c r="H95" i="134" s="1"/>
  <c r="G94" i="134"/>
  <c r="H94" i="134" s="1"/>
  <c r="G93" i="134"/>
  <c r="H93" i="134" s="1"/>
  <c r="G92" i="134"/>
  <c r="H92" i="134" s="1"/>
  <c r="G91" i="134"/>
  <c r="H91" i="134" s="1"/>
  <c r="G90" i="134"/>
  <c r="H90" i="134" s="1"/>
  <c r="G89" i="134"/>
  <c r="H89" i="134" s="1"/>
  <c r="G88" i="134"/>
  <c r="H88" i="134" s="1"/>
  <c r="G87" i="134"/>
  <c r="H87" i="134" s="1"/>
  <c r="G86" i="134"/>
  <c r="H86" i="134" s="1"/>
  <c r="G85" i="134"/>
  <c r="H85" i="134" s="1"/>
  <c r="G84" i="134"/>
  <c r="H84" i="134" s="1"/>
  <c r="G83" i="134"/>
  <c r="H83" i="134" s="1"/>
  <c r="G82" i="134"/>
  <c r="H82" i="134" s="1"/>
  <c r="G81" i="134"/>
  <c r="H81" i="134" s="1"/>
  <c r="G80" i="134"/>
  <c r="H80" i="134" s="1"/>
  <c r="G79" i="134"/>
  <c r="H79" i="134" s="1"/>
  <c r="G78" i="134"/>
  <c r="H78" i="134" s="1"/>
  <c r="G77" i="134"/>
  <c r="H77" i="134" s="1"/>
  <c r="G76" i="134"/>
  <c r="H76" i="134" s="1"/>
  <c r="G75" i="134"/>
  <c r="H75" i="134" s="1"/>
  <c r="G74" i="134"/>
  <c r="H74" i="134" s="1"/>
  <c r="G73" i="134"/>
  <c r="H73" i="134" s="1"/>
  <c r="G72" i="134"/>
  <c r="H72" i="134" s="1"/>
  <c r="G71" i="134"/>
  <c r="H71" i="134" s="1"/>
  <c r="G70" i="134"/>
  <c r="H70" i="134" s="1"/>
  <c r="G69" i="134"/>
  <c r="H69" i="134" s="1"/>
  <c r="G68" i="134"/>
  <c r="H68" i="134" s="1"/>
  <c r="G67" i="134"/>
  <c r="H67" i="134" s="1"/>
  <c r="G66" i="134"/>
  <c r="H66" i="134" s="1"/>
  <c r="G65" i="134"/>
  <c r="H65" i="134" s="1"/>
  <c r="G64" i="134"/>
  <c r="H64" i="134" s="1"/>
  <c r="G63" i="134"/>
  <c r="H63" i="134" s="1"/>
  <c r="H62" i="134"/>
  <c r="G61" i="134"/>
  <c r="H61" i="134" s="1"/>
  <c r="G60" i="134"/>
  <c r="H60" i="134" s="1"/>
  <c r="G59" i="134"/>
  <c r="H59" i="134" s="1"/>
  <c r="G58" i="134"/>
  <c r="H58" i="134" s="1"/>
  <c r="G57" i="134"/>
  <c r="H57" i="134" s="1"/>
  <c r="G56" i="134"/>
  <c r="H56" i="134" s="1"/>
  <c r="G55" i="134"/>
  <c r="H55" i="134" s="1"/>
  <c r="G54" i="134"/>
  <c r="H54" i="134" s="1"/>
  <c r="G53" i="134"/>
  <c r="H53" i="134" s="1"/>
  <c r="G52" i="134"/>
  <c r="H52" i="134" s="1"/>
  <c r="G51" i="134"/>
  <c r="H51" i="134" s="1"/>
  <c r="G50" i="134"/>
  <c r="H50" i="134" s="1"/>
  <c r="G49" i="134"/>
  <c r="H49" i="134" s="1"/>
  <c r="G48" i="134"/>
  <c r="H48" i="134" s="1"/>
  <c r="G47" i="134"/>
  <c r="H47" i="134" s="1"/>
  <c r="G46" i="134"/>
  <c r="H46" i="134" s="1"/>
  <c r="G45" i="134"/>
  <c r="H45" i="134" s="1"/>
  <c r="G44" i="134"/>
  <c r="H44" i="134" s="1"/>
  <c r="G43" i="134"/>
  <c r="H43" i="134" s="1"/>
  <c r="G42" i="134"/>
  <c r="H42" i="134" s="1"/>
  <c r="G41" i="134"/>
  <c r="H41" i="134" s="1"/>
  <c r="G40" i="134"/>
  <c r="H40" i="134" s="1"/>
  <c r="G39" i="134"/>
  <c r="H39" i="134" s="1"/>
  <c r="G38" i="134"/>
  <c r="H38" i="134" s="1"/>
  <c r="G37" i="134"/>
  <c r="H37" i="134" s="1"/>
  <c r="G36" i="134"/>
  <c r="H36" i="134" s="1"/>
  <c r="G35" i="134"/>
  <c r="H35" i="134" s="1"/>
  <c r="G34" i="134"/>
  <c r="H34" i="134" s="1"/>
  <c r="G33" i="134"/>
  <c r="H33" i="134" s="1"/>
  <c r="G32" i="134"/>
  <c r="H32" i="134" s="1"/>
  <c r="G31" i="134"/>
  <c r="H31" i="134" s="1"/>
  <c r="G30" i="134"/>
  <c r="H30" i="134" s="1"/>
  <c r="G29" i="134"/>
  <c r="H29" i="134" s="1"/>
  <c r="G28" i="134"/>
  <c r="H28" i="134" s="1"/>
  <c r="G27" i="134"/>
  <c r="H27" i="134" s="1"/>
  <c r="G26" i="134"/>
  <c r="H26" i="134" s="1"/>
  <c r="G25" i="134"/>
  <c r="H25" i="134" s="1"/>
  <c r="G24" i="134"/>
  <c r="H24" i="134" s="1"/>
  <c r="G23" i="134"/>
  <c r="H23" i="134" s="1"/>
  <c r="G22" i="134"/>
  <c r="H22" i="134" s="1"/>
  <c r="G21" i="134"/>
  <c r="H21" i="134" s="1"/>
  <c r="G20" i="134"/>
  <c r="H20" i="134" s="1"/>
  <c r="G19" i="134"/>
  <c r="H19" i="134" s="1"/>
  <c r="G18" i="134"/>
  <c r="H18" i="134" s="1"/>
  <c r="G17" i="134"/>
  <c r="H17" i="134" s="1"/>
  <c r="G16" i="134"/>
  <c r="H16" i="134" s="1"/>
  <c r="G15" i="134"/>
  <c r="H15" i="134" s="1"/>
  <c r="G14" i="134"/>
  <c r="H14" i="134" s="1"/>
  <c r="G13" i="134"/>
  <c r="H13" i="134" s="1"/>
  <c r="G12" i="134"/>
  <c r="H12" i="134" s="1"/>
  <c r="G11" i="134"/>
  <c r="H11" i="134" s="1"/>
  <c r="G10" i="134"/>
  <c r="H10" i="134" s="1"/>
  <c r="G9" i="134"/>
  <c r="H9" i="134" s="1"/>
  <c r="G8" i="134"/>
  <c r="H8" i="134" s="1"/>
  <c r="G7" i="134"/>
  <c r="H7" i="134" s="1"/>
  <c r="G6" i="134"/>
  <c r="H6" i="134" s="1"/>
  <c r="G5" i="134"/>
  <c r="H58" i="133"/>
  <c r="G57" i="135" l="1"/>
  <c r="H5" i="135"/>
  <c r="H57" i="135" s="1"/>
  <c r="G403" i="134"/>
  <c r="H5" i="134"/>
  <c r="H403" i="134" s="1"/>
  <c r="F58" i="133"/>
  <c r="E58" i="133"/>
  <c r="D58" i="133"/>
  <c r="G57" i="133"/>
  <c r="H57" i="133" s="1"/>
  <c r="G56" i="133"/>
  <c r="H56" i="133" s="1"/>
  <c r="G55" i="133"/>
  <c r="H55" i="133" s="1"/>
  <c r="G54" i="133"/>
  <c r="H54" i="133" s="1"/>
  <c r="G53" i="133"/>
  <c r="H53" i="133" s="1"/>
  <c r="G52" i="133"/>
  <c r="H52" i="133" s="1"/>
  <c r="G51" i="133"/>
  <c r="H51" i="133" s="1"/>
  <c r="G50" i="133"/>
  <c r="H50" i="133" s="1"/>
  <c r="G49" i="133"/>
  <c r="H49" i="133" s="1"/>
  <c r="G48" i="133"/>
  <c r="H48" i="133" s="1"/>
  <c r="G47" i="133"/>
  <c r="H47" i="133" s="1"/>
  <c r="G46" i="133"/>
  <c r="H46" i="133" s="1"/>
  <c r="G45" i="133"/>
  <c r="H45" i="133" s="1"/>
  <c r="G44" i="133"/>
  <c r="H44" i="133" s="1"/>
  <c r="G43" i="133"/>
  <c r="H43" i="133" s="1"/>
  <c r="G42" i="133"/>
  <c r="H42" i="133" s="1"/>
  <c r="G41" i="133"/>
  <c r="H41" i="133" s="1"/>
  <c r="G40" i="133"/>
  <c r="H40" i="133" s="1"/>
  <c r="G39" i="133"/>
  <c r="H39" i="133" s="1"/>
  <c r="G38" i="133"/>
  <c r="H38" i="133" s="1"/>
  <c r="G37" i="133"/>
  <c r="H37" i="133" s="1"/>
  <c r="G36" i="133"/>
  <c r="H36" i="133" s="1"/>
  <c r="G35" i="133"/>
  <c r="H35" i="133" s="1"/>
  <c r="G34" i="133"/>
  <c r="H34" i="133" s="1"/>
  <c r="G33" i="133"/>
  <c r="H33" i="133" s="1"/>
  <c r="G32" i="133"/>
  <c r="H32" i="133" s="1"/>
  <c r="G31" i="133"/>
  <c r="H31" i="133" s="1"/>
  <c r="G30" i="133"/>
  <c r="H30" i="133" s="1"/>
  <c r="G29" i="133"/>
  <c r="H29" i="133" s="1"/>
  <c r="G28" i="133"/>
  <c r="H28" i="133" s="1"/>
  <c r="G27" i="133"/>
  <c r="H27" i="133" s="1"/>
  <c r="G26" i="133"/>
  <c r="H26" i="133" s="1"/>
  <c r="G25" i="133"/>
  <c r="H25" i="133" s="1"/>
  <c r="G24" i="133"/>
  <c r="H24" i="133" s="1"/>
  <c r="G23" i="133"/>
  <c r="H23" i="133" s="1"/>
  <c r="G22" i="133"/>
  <c r="H22" i="133" s="1"/>
  <c r="G21" i="133"/>
  <c r="H21" i="133" s="1"/>
  <c r="G20" i="133"/>
  <c r="H20" i="133" s="1"/>
  <c r="G19" i="133"/>
  <c r="H19" i="133" s="1"/>
  <c r="G18" i="133"/>
  <c r="H18" i="133" s="1"/>
  <c r="G17" i="133"/>
  <c r="H17" i="133" s="1"/>
  <c r="G16" i="133"/>
  <c r="H16" i="133" s="1"/>
  <c r="G15" i="133"/>
  <c r="H15" i="133" s="1"/>
  <c r="G14" i="133"/>
  <c r="H14" i="133" s="1"/>
  <c r="G13" i="133"/>
  <c r="H13" i="133" s="1"/>
  <c r="G12" i="133"/>
  <c r="H12" i="133" s="1"/>
  <c r="G11" i="133"/>
  <c r="H11" i="133" s="1"/>
  <c r="G10" i="133"/>
  <c r="H10" i="133" s="1"/>
  <c r="G9" i="133"/>
  <c r="H9" i="133" s="1"/>
  <c r="G8" i="133"/>
  <c r="H8" i="133" s="1"/>
  <c r="G7" i="133"/>
  <c r="H7" i="133" s="1"/>
  <c r="G6" i="133"/>
  <c r="H6" i="133" s="1"/>
  <c r="G5" i="133"/>
  <c r="H5" i="133" s="1"/>
  <c r="F403" i="132"/>
  <c r="E403" i="132"/>
  <c r="D403" i="132"/>
  <c r="G402" i="132"/>
  <c r="H402" i="132" s="1"/>
  <c r="G401" i="132"/>
  <c r="H401" i="132" s="1"/>
  <c r="G400" i="132"/>
  <c r="H400" i="132" s="1"/>
  <c r="G399" i="132"/>
  <c r="H399" i="132" s="1"/>
  <c r="G398" i="132"/>
  <c r="H398" i="132" s="1"/>
  <c r="G397" i="132"/>
  <c r="H397" i="132" s="1"/>
  <c r="G396" i="132"/>
  <c r="H396" i="132" s="1"/>
  <c r="G395" i="132"/>
  <c r="H395" i="132" s="1"/>
  <c r="G394" i="132"/>
  <c r="H394" i="132" s="1"/>
  <c r="G393" i="132"/>
  <c r="H393" i="132" s="1"/>
  <c r="G392" i="132"/>
  <c r="H392" i="132" s="1"/>
  <c r="G391" i="132"/>
  <c r="H391" i="132" s="1"/>
  <c r="G390" i="132"/>
  <c r="H390" i="132" s="1"/>
  <c r="G389" i="132"/>
  <c r="H389" i="132" s="1"/>
  <c r="G388" i="132"/>
  <c r="H388" i="132" s="1"/>
  <c r="G387" i="132"/>
  <c r="H387" i="132" s="1"/>
  <c r="G386" i="132"/>
  <c r="H386" i="132" s="1"/>
  <c r="G385" i="132"/>
  <c r="H385" i="132" s="1"/>
  <c r="G384" i="132"/>
  <c r="H384" i="132" s="1"/>
  <c r="G383" i="132"/>
  <c r="H383" i="132" s="1"/>
  <c r="H382" i="132"/>
  <c r="G382" i="132"/>
  <c r="G381" i="132"/>
  <c r="H381" i="132" s="1"/>
  <c r="G380" i="132"/>
  <c r="H380" i="132" s="1"/>
  <c r="G379" i="132"/>
  <c r="H379" i="132" s="1"/>
  <c r="G378" i="132"/>
  <c r="H378" i="132" s="1"/>
  <c r="G377" i="132"/>
  <c r="H377" i="132" s="1"/>
  <c r="G376" i="132"/>
  <c r="H376" i="132" s="1"/>
  <c r="G375" i="132"/>
  <c r="H375" i="132" s="1"/>
  <c r="G374" i="132"/>
  <c r="H374" i="132" s="1"/>
  <c r="G373" i="132"/>
  <c r="H373" i="132" s="1"/>
  <c r="G372" i="132"/>
  <c r="H372" i="132" s="1"/>
  <c r="G371" i="132"/>
  <c r="H371" i="132" s="1"/>
  <c r="G370" i="132"/>
  <c r="H370" i="132" s="1"/>
  <c r="G369" i="132"/>
  <c r="H369" i="132" s="1"/>
  <c r="G368" i="132"/>
  <c r="H368" i="132" s="1"/>
  <c r="G367" i="132"/>
  <c r="H367" i="132" s="1"/>
  <c r="G366" i="132"/>
  <c r="H366" i="132" s="1"/>
  <c r="G365" i="132"/>
  <c r="H365" i="132" s="1"/>
  <c r="G364" i="132"/>
  <c r="H364" i="132" s="1"/>
  <c r="G363" i="132"/>
  <c r="H363" i="132" s="1"/>
  <c r="G362" i="132"/>
  <c r="H362" i="132" s="1"/>
  <c r="G361" i="132"/>
  <c r="H361" i="132" s="1"/>
  <c r="G360" i="132"/>
  <c r="H360" i="132" s="1"/>
  <c r="G359" i="132"/>
  <c r="H359" i="132" s="1"/>
  <c r="G358" i="132"/>
  <c r="H358" i="132" s="1"/>
  <c r="G357" i="132"/>
  <c r="H357" i="132" s="1"/>
  <c r="G356" i="132"/>
  <c r="H356" i="132" s="1"/>
  <c r="G355" i="132"/>
  <c r="H355" i="132" s="1"/>
  <c r="G354" i="132"/>
  <c r="H354" i="132" s="1"/>
  <c r="G353" i="132"/>
  <c r="H353" i="132" s="1"/>
  <c r="G352" i="132"/>
  <c r="H352" i="132" s="1"/>
  <c r="G351" i="132"/>
  <c r="H351" i="132" s="1"/>
  <c r="G350" i="132"/>
  <c r="H350" i="132" s="1"/>
  <c r="G349" i="132"/>
  <c r="H349" i="132" s="1"/>
  <c r="G348" i="132"/>
  <c r="H348" i="132" s="1"/>
  <c r="G347" i="132"/>
  <c r="H347" i="132" s="1"/>
  <c r="G346" i="132"/>
  <c r="H346" i="132" s="1"/>
  <c r="G345" i="132"/>
  <c r="H345" i="132" s="1"/>
  <c r="G344" i="132"/>
  <c r="H344" i="132" s="1"/>
  <c r="G343" i="132"/>
  <c r="H343" i="132" s="1"/>
  <c r="G342" i="132"/>
  <c r="H342" i="132" s="1"/>
  <c r="G341" i="132"/>
  <c r="H341" i="132" s="1"/>
  <c r="G340" i="132"/>
  <c r="H340" i="132" s="1"/>
  <c r="G339" i="132"/>
  <c r="H339" i="132" s="1"/>
  <c r="G338" i="132"/>
  <c r="H338" i="132" s="1"/>
  <c r="G337" i="132"/>
  <c r="H337" i="132" s="1"/>
  <c r="G336" i="132"/>
  <c r="H336" i="132" s="1"/>
  <c r="G335" i="132"/>
  <c r="H335" i="132" s="1"/>
  <c r="G334" i="132"/>
  <c r="H334" i="132" s="1"/>
  <c r="G333" i="132"/>
  <c r="H333" i="132" s="1"/>
  <c r="G332" i="132"/>
  <c r="H332" i="132" s="1"/>
  <c r="G331" i="132"/>
  <c r="H331" i="132" s="1"/>
  <c r="G330" i="132"/>
  <c r="H330" i="132" s="1"/>
  <c r="G329" i="132"/>
  <c r="H329" i="132" s="1"/>
  <c r="G328" i="132"/>
  <c r="H328" i="132" s="1"/>
  <c r="G327" i="132"/>
  <c r="H327" i="132" s="1"/>
  <c r="G326" i="132"/>
  <c r="H326" i="132" s="1"/>
  <c r="G325" i="132"/>
  <c r="H325" i="132" s="1"/>
  <c r="G324" i="132"/>
  <c r="H324" i="132" s="1"/>
  <c r="G323" i="132"/>
  <c r="H323" i="132" s="1"/>
  <c r="G322" i="132"/>
  <c r="H322" i="132" s="1"/>
  <c r="G321" i="132"/>
  <c r="H321" i="132" s="1"/>
  <c r="G320" i="132"/>
  <c r="H320" i="132" s="1"/>
  <c r="G319" i="132"/>
  <c r="H319" i="132" s="1"/>
  <c r="G318" i="132"/>
  <c r="H318" i="132" s="1"/>
  <c r="G317" i="132"/>
  <c r="H317" i="132" s="1"/>
  <c r="H316" i="132"/>
  <c r="G315" i="132"/>
  <c r="H315" i="132" s="1"/>
  <c r="G314" i="132"/>
  <c r="H314" i="132" s="1"/>
  <c r="G313" i="132"/>
  <c r="H313" i="132" s="1"/>
  <c r="G312" i="132"/>
  <c r="H312" i="132" s="1"/>
  <c r="G311" i="132"/>
  <c r="H311" i="132" s="1"/>
  <c r="G310" i="132"/>
  <c r="H310" i="132" s="1"/>
  <c r="G309" i="132"/>
  <c r="H309" i="132" s="1"/>
  <c r="G308" i="132"/>
  <c r="H308" i="132" s="1"/>
  <c r="G307" i="132"/>
  <c r="H307" i="132" s="1"/>
  <c r="G306" i="132"/>
  <c r="H306" i="132" s="1"/>
  <c r="G305" i="132"/>
  <c r="H305" i="132" s="1"/>
  <c r="G304" i="132"/>
  <c r="H304" i="132" s="1"/>
  <c r="G303" i="132"/>
  <c r="H303" i="132" s="1"/>
  <c r="G302" i="132"/>
  <c r="H302" i="132" s="1"/>
  <c r="G301" i="132"/>
  <c r="H301" i="132" s="1"/>
  <c r="G300" i="132"/>
  <c r="H300" i="132" s="1"/>
  <c r="G299" i="132"/>
  <c r="H299" i="132" s="1"/>
  <c r="G298" i="132"/>
  <c r="H298" i="132" s="1"/>
  <c r="G297" i="132"/>
  <c r="H297" i="132" s="1"/>
  <c r="G296" i="132"/>
  <c r="H296" i="132" s="1"/>
  <c r="G295" i="132"/>
  <c r="H295" i="132" s="1"/>
  <c r="G294" i="132"/>
  <c r="H294" i="132" s="1"/>
  <c r="G293" i="132"/>
  <c r="H293" i="132" s="1"/>
  <c r="G292" i="132"/>
  <c r="H292" i="132" s="1"/>
  <c r="G291" i="132"/>
  <c r="H291" i="132" s="1"/>
  <c r="G290" i="132"/>
  <c r="H290" i="132" s="1"/>
  <c r="G289" i="132"/>
  <c r="H289" i="132" s="1"/>
  <c r="G288" i="132"/>
  <c r="H288" i="132" s="1"/>
  <c r="G287" i="132"/>
  <c r="H287" i="132" s="1"/>
  <c r="G286" i="132"/>
  <c r="H286" i="132" s="1"/>
  <c r="G285" i="132"/>
  <c r="H285" i="132" s="1"/>
  <c r="G284" i="132"/>
  <c r="H284" i="132" s="1"/>
  <c r="G283" i="132"/>
  <c r="H283" i="132" s="1"/>
  <c r="G282" i="132"/>
  <c r="H282" i="132" s="1"/>
  <c r="G281" i="132"/>
  <c r="H281" i="132" s="1"/>
  <c r="G280" i="132"/>
  <c r="H280" i="132" s="1"/>
  <c r="G279" i="132"/>
  <c r="H279" i="132" s="1"/>
  <c r="G278" i="132"/>
  <c r="H278" i="132" s="1"/>
  <c r="G277" i="132"/>
  <c r="H277" i="132" s="1"/>
  <c r="G276" i="132"/>
  <c r="H276" i="132" s="1"/>
  <c r="G275" i="132"/>
  <c r="H275" i="132" s="1"/>
  <c r="G274" i="132"/>
  <c r="H274" i="132" s="1"/>
  <c r="G273" i="132"/>
  <c r="H273" i="132" s="1"/>
  <c r="G272" i="132"/>
  <c r="H272" i="132" s="1"/>
  <c r="G271" i="132"/>
  <c r="H271" i="132" s="1"/>
  <c r="G270" i="132"/>
  <c r="H270" i="132" s="1"/>
  <c r="G269" i="132"/>
  <c r="H269" i="132" s="1"/>
  <c r="G268" i="132"/>
  <c r="H268" i="132" s="1"/>
  <c r="G267" i="132"/>
  <c r="H267" i="132" s="1"/>
  <c r="G266" i="132"/>
  <c r="H266" i="132" s="1"/>
  <c r="G265" i="132"/>
  <c r="H265" i="132" s="1"/>
  <c r="G264" i="132"/>
  <c r="H264" i="132" s="1"/>
  <c r="G263" i="132"/>
  <c r="H263" i="132" s="1"/>
  <c r="G262" i="132"/>
  <c r="H262" i="132" s="1"/>
  <c r="G261" i="132"/>
  <c r="H261" i="132" s="1"/>
  <c r="G260" i="132"/>
  <c r="H260" i="132" s="1"/>
  <c r="G259" i="132"/>
  <c r="H259" i="132" s="1"/>
  <c r="G258" i="132"/>
  <c r="H258" i="132" s="1"/>
  <c r="G257" i="132"/>
  <c r="H257" i="132" s="1"/>
  <c r="G256" i="132"/>
  <c r="H256" i="132" s="1"/>
  <c r="G255" i="132"/>
  <c r="H255" i="132" s="1"/>
  <c r="G254" i="132"/>
  <c r="H254" i="132" s="1"/>
  <c r="G253" i="132"/>
  <c r="H253" i="132" s="1"/>
  <c r="G252" i="132"/>
  <c r="H252" i="132" s="1"/>
  <c r="G251" i="132"/>
  <c r="H251" i="132" s="1"/>
  <c r="G250" i="132"/>
  <c r="H250" i="132" s="1"/>
  <c r="G249" i="132"/>
  <c r="H249" i="132" s="1"/>
  <c r="G248" i="132"/>
  <c r="H248" i="132" s="1"/>
  <c r="G247" i="132"/>
  <c r="H247" i="132" s="1"/>
  <c r="G246" i="132"/>
  <c r="H246" i="132" s="1"/>
  <c r="G245" i="132"/>
  <c r="H245" i="132" s="1"/>
  <c r="G244" i="132"/>
  <c r="H244" i="132" s="1"/>
  <c r="G243" i="132"/>
  <c r="H243" i="132" s="1"/>
  <c r="H242" i="132"/>
  <c r="G242" i="132"/>
  <c r="G241" i="132"/>
  <c r="H241" i="132" s="1"/>
  <c r="G240" i="132"/>
  <c r="H240" i="132" s="1"/>
  <c r="G239" i="132"/>
  <c r="H239" i="132" s="1"/>
  <c r="G238" i="132"/>
  <c r="H238" i="132" s="1"/>
  <c r="G237" i="132"/>
  <c r="H237" i="132" s="1"/>
  <c r="G236" i="132"/>
  <c r="H236" i="132" s="1"/>
  <c r="G235" i="132"/>
  <c r="H235" i="132" s="1"/>
  <c r="G234" i="132"/>
  <c r="H234" i="132" s="1"/>
  <c r="G233" i="132"/>
  <c r="H233" i="132" s="1"/>
  <c r="G232" i="132"/>
  <c r="H232" i="132" s="1"/>
  <c r="G231" i="132"/>
  <c r="H231" i="132" s="1"/>
  <c r="G230" i="132"/>
  <c r="H230" i="132" s="1"/>
  <c r="G229" i="132"/>
  <c r="H229" i="132" s="1"/>
  <c r="G228" i="132"/>
  <c r="H228" i="132" s="1"/>
  <c r="G227" i="132"/>
  <c r="H227" i="132" s="1"/>
  <c r="G226" i="132"/>
  <c r="H226" i="132" s="1"/>
  <c r="G225" i="132"/>
  <c r="H225" i="132" s="1"/>
  <c r="G224" i="132"/>
  <c r="H224" i="132" s="1"/>
  <c r="G223" i="132"/>
  <c r="H223" i="132" s="1"/>
  <c r="G222" i="132"/>
  <c r="H222" i="132" s="1"/>
  <c r="G221" i="132"/>
  <c r="H221" i="132" s="1"/>
  <c r="G220" i="132"/>
  <c r="H220" i="132" s="1"/>
  <c r="G219" i="132"/>
  <c r="H219" i="132" s="1"/>
  <c r="G218" i="132"/>
  <c r="H218" i="132" s="1"/>
  <c r="G217" i="132"/>
  <c r="H217" i="132" s="1"/>
  <c r="G216" i="132"/>
  <c r="H216" i="132" s="1"/>
  <c r="G215" i="132"/>
  <c r="H215" i="132" s="1"/>
  <c r="G214" i="132"/>
  <c r="H214" i="132" s="1"/>
  <c r="G213" i="132"/>
  <c r="H213" i="132" s="1"/>
  <c r="G212" i="132"/>
  <c r="H212" i="132" s="1"/>
  <c r="G211" i="132"/>
  <c r="H211" i="132" s="1"/>
  <c r="G210" i="132"/>
  <c r="H210" i="132" s="1"/>
  <c r="G209" i="132"/>
  <c r="H209" i="132" s="1"/>
  <c r="G208" i="132"/>
  <c r="H208" i="132" s="1"/>
  <c r="G207" i="132"/>
  <c r="H207" i="132" s="1"/>
  <c r="G206" i="132"/>
  <c r="H206" i="132" s="1"/>
  <c r="G205" i="132"/>
  <c r="H205" i="132" s="1"/>
  <c r="G204" i="132"/>
  <c r="H204" i="132" s="1"/>
  <c r="G203" i="132"/>
  <c r="H203" i="132" s="1"/>
  <c r="G202" i="132"/>
  <c r="H202" i="132" s="1"/>
  <c r="G201" i="132"/>
  <c r="H201" i="132" s="1"/>
  <c r="G200" i="132"/>
  <c r="H200" i="132" s="1"/>
  <c r="G199" i="132"/>
  <c r="H199" i="132" s="1"/>
  <c r="G198" i="132"/>
  <c r="H198" i="132" s="1"/>
  <c r="G197" i="132"/>
  <c r="H197" i="132" s="1"/>
  <c r="G196" i="132"/>
  <c r="H196" i="132" s="1"/>
  <c r="G195" i="132"/>
  <c r="H195" i="132" s="1"/>
  <c r="G194" i="132"/>
  <c r="H194" i="132" s="1"/>
  <c r="G193" i="132"/>
  <c r="H193" i="132" s="1"/>
  <c r="G192" i="132"/>
  <c r="H192" i="132" s="1"/>
  <c r="G191" i="132"/>
  <c r="H191" i="132" s="1"/>
  <c r="G190" i="132"/>
  <c r="H190" i="132" s="1"/>
  <c r="G189" i="132"/>
  <c r="H189" i="132" s="1"/>
  <c r="G188" i="132"/>
  <c r="H188" i="132" s="1"/>
  <c r="G187" i="132"/>
  <c r="H187" i="132" s="1"/>
  <c r="G186" i="132"/>
  <c r="H186" i="132" s="1"/>
  <c r="G185" i="132"/>
  <c r="H185" i="132" s="1"/>
  <c r="G184" i="132"/>
  <c r="H184" i="132" s="1"/>
  <c r="G183" i="132"/>
  <c r="H183" i="132" s="1"/>
  <c r="G182" i="132"/>
  <c r="H182" i="132" s="1"/>
  <c r="G181" i="132"/>
  <c r="H181" i="132" s="1"/>
  <c r="G180" i="132"/>
  <c r="H180" i="132" s="1"/>
  <c r="G179" i="132"/>
  <c r="H179" i="132" s="1"/>
  <c r="G178" i="132"/>
  <c r="H178" i="132" s="1"/>
  <c r="G177" i="132"/>
  <c r="H177" i="132" s="1"/>
  <c r="G176" i="132"/>
  <c r="H176" i="132" s="1"/>
  <c r="G175" i="132"/>
  <c r="H175" i="132" s="1"/>
  <c r="G174" i="132"/>
  <c r="H174" i="132" s="1"/>
  <c r="G173" i="132"/>
  <c r="H173" i="132" s="1"/>
  <c r="G172" i="132"/>
  <c r="H172" i="132" s="1"/>
  <c r="G171" i="132"/>
  <c r="H171" i="132" s="1"/>
  <c r="G170" i="132"/>
  <c r="H170" i="132" s="1"/>
  <c r="G169" i="132"/>
  <c r="H169" i="132" s="1"/>
  <c r="G168" i="132"/>
  <c r="H168" i="132" s="1"/>
  <c r="G167" i="132"/>
  <c r="H167" i="132" s="1"/>
  <c r="G166" i="132"/>
  <c r="H166" i="132" s="1"/>
  <c r="G165" i="132"/>
  <c r="H165" i="132" s="1"/>
  <c r="G164" i="132"/>
  <c r="H164" i="132" s="1"/>
  <c r="G163" i="132"/>
  <c r="H163" i="132" s="1"/>
  <c r="G162" i="132"/>
  <c r="H162" i="132" s="1"/>
  <c r="G161" i="132"/>
  <c r="H161" i="132" s="1"/>
  <c r="G160" i="132"/>
  <c r="H160" i="132" s="1"/>
  <c r="G159" i="132"/>
  <c r="H159" i="132" s="1"/>
  <c r="G158" i="132"/>
  <c r="H158" i="132" s="1"/>
  <c r="G157" i="132"/>
  <c r="H157" i="132" s="1"/>
  <c r="G156" i="132"/>
  <c r="H156" i="132" s="1"/>
  <c r="G155" i="132"/>
  <c r="H155" i="132" s="1"/>
  <c r="G154" i="132"/>
  <c r="H154" i="132" s="1"/>
  <c r="G153" i="132"/>
  <c r="H153" i="132" s="1"/>
  <c r="G152" i="132"/>
  <c r="H152" i="132" s="1"/>
  <c r="G151" i="132"/>
  <c r="H151" i="132" s="1"/>
  <c r="G150" i="132"/>
  <c r="H150" i="132" s="1"/>
  <c r="G149" i="132"/>
  <c r="H149" i="132" s="1"/>
  <c r="G148" i="132"/>
  <c r="H148" i="132" s="1"/>
  <c r="G147" i="132"/>
  <c r="H147" i="132" s="1"/>
  <c r="H146" i="132"/>
  <c r="G146" i="132"/>
  <c r="G145" i="132"/>
  <c r="H145" i="132" s="1"/>
  <c r="G144" i="132"/>
  <c r="H144" i="132" s="1"/>
  <c r="G143" i="132"/>
  <c r="H143" i="132" s="1"/>
  <c r="G142" i="132"/>
  <c r="H142" i="132" s="1"/>
  <c r="G141" i="132"/>
  <c r="H141" i="132" s="1"/>
  <c r="G140" i="132"/>
  <c r="H140" i="132" s="1"/>
  <c r="G139" i="132"/>
  <c r="H139" i="132" s="1"/>
  <c r="G138" i="132"/>
  <c r="H138" i="132" s="1"/>
  <c r="G137" i="132"/>
  <c r="H137" i="132" s="1"/>
  <c r="G136" i="132"/>
  <c r="H136" i="132" s="1"/>
  <c r="G135" i="132"/>
  <c r="H135" i="132" s="1"/>
  <c r="G134" i="132"/>
  <c r="H134" i="132" s="1"/>
  <c r="G133" i="132"/>
  <c r="H133" i="132" s="1"/>
  <c r="G132" i="132"/>
  <c r="H132" i="132" s="1"/>
  <c r="G131" i="132"/>
  <c r="H131" i="132" s="1"/>
  <c r="G130" i="132"/>
  <c r="H130" i="132" s="1"/>
  <c r="G129" i="132"/>
  <c r="H129" i="132" s="1"/>
  <c r="G128" i="132"/>
  <c r="H128" i="132" s="1"/>
  <c r="G127" i="132"/>
  <c r="H127" i="132" s="1"/>
  <c r="G126" i="132"/>
  <c r="H126" i="132" s="1"/>
  <c r="G125" i="132"/>
  <c r="H125" i="132" s="1"/>
  <c r="G124" i="132"/>
  <c r="H124" i="132" s="1"/>
  <c r="G123" i="132"/>
  <c r="H123" i="132" s="1"/>
  <c r="G122" i="132"/>
  <c r="H122" i="132" s="1"/>
  <c r="G121" i="132"/>
  <c r="H121" i="132" s="1"/>
  <c r="G120" i="132"/>
  <c r="H120" i="132" s="1"/>
  <c r="G119" i="132"/>
  <c r="H119" i="132" s="1"/>
  <c r="H118" i="132"/>
  <c r="G118" i="132"/>
  <c r="G117" i="132"/>
  <c r="H117" i="132" s="1"/>
  <c r="G116" i="132"/>
  <c r="H116" i="132" s="1"/>
  <c r="G115" i="132"/>
  <c r="H115" i="132" s="1"/>
  <c r="G114" i="132"/>
  <c r="H114" i="132" s="1"/>
  <c r="G113" i="132"/>
  <c r="H113" i="132" s="1"/>
  <c r="G112" i="132"/>
  <c r="H112" i="132" s="1"/>
  <c r="G111" i="132"/>
  <c r="H111" i="132" s="1"/>
  <c r="G110" i="132"/>
  <c r="H110" i="132" s="1"/>
  <c r="G109" i="132"/>
  <c r="H109" i="132" s="1"/>
  <c r="G108" i="132"/>
  <c r="H108" i="132" s="1"/>
  <c r="G107" i="132"/>
  <c r="H107" i="132" s="1"/>
  <c r="G106" i="132"/>
  <c r="H106" i="132" s="1"/>
  <c r="G105" i="132"/>
  <c r="H105" i="132" s="1"/>
  <c r="G104" i="132"/>
  <c r="H104" i="132" s="1"/>
  <c r="G103" i="132"/>
  <c r="H103" i="132" s="1"/>
  <c r="G102" i="132"/>
  <c r="H102" i="132" s="1"/>
  <c r="G101" i="132"/>
  <c r="H101" i="132" s="1"/>
  <c r="G100" i="132"/>
  <c r="H100" i="132" s="1"/>
  <c r="G99" i="132"/>
  <c r="H99" i="132" s="1"/>
  <c r="G98" i="132"/>
  <c r="H98" i="132" s="1"/>
  <c r="G97" i="132"/>
  <c r="H97" i="132" s="1"/>
  <c r="G96" i="132"/>
  <c r="H96" i="132" s="1"/>
  <c r="G95" i="132"/>
  <c r="H95" i="132" s="1"/>
  <c r="G94" i="132"/>
  <c r="H94" i="132" s="1"/>
  <c r="G93" i="132"/>
  <c r="H93" i="132" s="1"/>
  <c r="G92" i="132"/>
  <c r="H92" i="132" s="1"/>
  <c r="G91" i="132"/>
  <c r="H91" i="132" s="1"/>
  <c r="G90" i="132"/>
  <c r="H90" i="132" s="1"/>
  <c r="G89" i="132"/>
  <c r="H89" i="132" s="1"/>
  <c r="G88" i="132"/>
  <c r="H88" i="132" s="1"/>
  <c r="G87" i="132"/>
  <c r="H87" i="132" s="1"/>
  <c r="G86" i="132"/>
  <c r="H86" i="132" s="1"/>
  <c r="G85" i="132"/>
  <c r="H85" i="132" s="1"/>
  <c r="G84" i="132"/>
  <c r="H84" i="132" s="1"/>
  <c r="G83" i="132"/>
  <c r="H83" i="132" s="1"/>
  <c r="G82" i="132"/>
  <c r="H82" i="132" s="1"/>
  <c r="G81" i="132"/>
  <c r="H81" i="132" s="1"/>
  <c r="G80" i="132"/>
  <c r="H80" i="132" s="1"/>
  <c r="G79" i="132"/>
  <c r="H79" i="132" s="1"/>
  <c r="G78" i="132"/>
  <c r="H78" i="132" s="1"/>
  <c r="G77" i="132"/>
  <c r="H77" i="132" s="1"/>
  <c r="G76" i="132"/>
  <c r="H76" i="132" s="1"/>
  <c r="G75" i="132"/>
  <c r="H75" i="132" s="1"/>
  <c r="G74" i="132"/>
  <c r="H74" i="132" s="1"/>
  <c r="G73" i="132"/>
  <c r="H73" i="132" s="1"/>
  <c r="G72" i="132"/>
  <c r="H72" i="132" s="1"/>
  <c r="G71" i="132"/>
  <c r="H71" i="132" s="1"/>
  <c r="G70" i="132"/>
  <c r="H70" i="132" s="1"/>
  <c r="G69" i="132"/>
  <c r="H69" i="132" s="1"/>
  <c r="G68" i="132"/>
  <c r="H68" i="132" s="1"/>
  <c r="G67" i="132"/>
  <c r="H67" i="132" s="1"/>
  <c r="G66" i="132"/>
  <c r="H66" i="132" s="1"/>
  <c r="G65" i="132"/>
  <c r="H65" i="132" s="1"/>
  <c r="G64" i="132"/>
  <c r="H64" i="132" s="1"/>
  <c r="G63" i="132"/>
  <c r="H63" i="132" s="1"/>
  <c r="H62" i="132"/>
  <c r="G61" i="132"/>
  <c r="H61" i="132" s="1"/>
  <c r="G60" i="132"/>
  <c r="H60" i="132" s="1"/>
  <c r="G59" i="132"/>
  <c r="H59" i="132" s="1"/>
  <c r="G58" i="132"/>
  <c r="H58" i="132" s="1"/>
  <c r="G57" i="132"/>
  <c r="H57" i="132" s="1"/>
  <c r="G56" i="132"/>
  <c r="H56" i="132" s="1"/>
  <c r="G55" i="132"/>
  <c r="H55" i="132" s="1"/>
  <c r="G54" i="132"/>
  <c r="H54" i="132" s="1"/>
  <c r="G53" i="132"/>
  <c r="H53" i="132" s="1"/>
  <c r="G52" i="132"/>
  <c r="H52" i="132" s="1"/>
  <c r="G51" i="132"/>
  <c r="H51" i="132" s="1"/>
  <c r="G50" i="132"/>
  <c r="H50" i="132" s="1"/>
  <c r="G49" i="132"/>
  <c r="H49" i="132" s="1"/>
  <c r="G48" i="132"/>
  <c r="H48" i="132" s="1"/>
  <c r="G47" i="132"/>
  <c r="H47" i="132" s="1"/>
  <c r="G46" i="132"/>
  <c r="H46" i="132" s="1"/>
  <c r="G45" i="132"/>
  <c r="H45" i="132" s="1"/>
  <c r="G44" i="132"/>
  <c r="H44" i="132" s="1"/>
  <c r="G43" i="132"/>
  <c r="H43" i="132" s="1"/>
  <c r="G42" i="132"/>
  <c r="H42" i="132" s="1"/>
  <c r="G41" i="132"/>
  <c r="H41" i="132" s="1"/>
  <c r="G40" i="132"/>
  <c r="H40" i="132" s="1"/>
  <c r="G39" i="132"/>
  <c r="H39" i="132" s="1"/>
  <c r="G38" i="132"/>
  <c r="H38" i="132" s="1"/>
  <c r="G37" i="132"/>
  <c r="H37" i="132" s="1"/>
  <c r="G36" i="132"/>
  <c r="H36" i="132" s="1"/>
  <c r="G35" i="132"/>
  <c r="H35" i="132" s="1"/>
  <c r="G34" i="132"/>
  <c r="H34" i="132" s="1"/>
  <c r="G33" i="132"/>
  <c r="H33" i="132" s="1"/>
  <c r="G32" i="132"/>
  <c r="H32" i="132" s="1"/>
  <c r="G31" i="132"/>
  <c r="H31" i="132" s="1"/>
  <c r="G30" i="132"/>
  <c r="H30" i="132" s="1"/>
  <c r="G29" i="132"/>
  <c r="H29" i="132" s="1"/>
  <c r="G28" i="132"/>
  <c r="H28" i="132" s="1"/>
  <c r="G27" i="132"/>
  <c r="H27" i="132" s="1"/>
  <c r="G26" i="132"/>
  <c r="H26" i="132" s="1"/>
  <c r="G25" i="132"/>
  <c r="H25" i="132" s="1"/>
  <c r="G24" i="132"/>
  <c r="H24" i="132" s="1"/>
  <c r="G23" i="132"/>
  <c r="H23" i="132" s="1"/>
  <c r="G22" i="132"/>
  <c r="H22" i="132" s="1"/>
  <c r="G21" i="132"/>
  <c r="H21" i="132" s="1"/>
  <c r="G20" i="132"/>
  <c r="H20" i="132" s="1"/>
  <c r="G19" i="132"/>
  <c r="H19" i="132" s="1"/>
  <c r="G18" i="132"/>
  <c r="H18" i="132" s="1"/>
  <c r="G17" i="132"/>
  <c r="H17" i="132" s="1"/>
  <c r="G16" i="132"/>
  <c r="H16" i="132" s="1"/>
  <c r="G15" i="132"/>
  <c r="H15" i="132" s="1"/>
  <c r="G14" i="132"/>
  <c r="H14" i="132" s="1"/>
  <c r="G13" i="132"/>
  <c r="H13" i="132" s="1"/>
  <c r="G12" i="132"/>
  <c r="H12" i="132" s="1"/>
  <c r="G11" i="132"/>
  <c r="H11" i="132" s="1"/>
  <c r="G10" i="132"/>
  <c r="H10" i="132" s="1"/>
  <c r="G9" i="132"/>
  <c r="H9" i="132" s="1"/>
  <c r="G8" i="132"/>
  <c r="H8" i="132" s="1"/>
  <c r="G7" i="132"/>
  <c r="H7" i="132" s="1"/>
  <c r="G6" i="132"/>
  <c r="H6" i="132" s="1"/>
  <c r="G5" i="132"/>
  <c r="F50" i="131"/>
  <c r="E50" i="131"/>
  <c r="D50" i="131"/>
  <c r="G49" i="131"/>
  <c r="H49" i="131" s="1"/>
  <c r="G48" i="131"/>
  <c r="H48" i="131" s="1"/>
  <c r="G47" i="131"/>
  <c r="H47" i="131" s="1"/>
  <c r="G46" i="131"/>
  <c r="H46" i="131" s="1"/>
  <c r="G45" i="131"/>
  <c r="H45" i="131" s="1"/>
  <c r="G44" i="131"/>
  <c r="H44" i="131" s="1"/>
  <c r="G43" i="131"/>
  <c r="H43" i="131" s="1"/>
  <c r="G42" i="131"/>
  <c r="H42" i="131" s="1"/>
  <c r="G41" i="131"/>
  <c r="H41" i="131" s="1"/>
  <c r="G40" i="131"/>
  <c r="H40" i="131" s="1"/>
  <c r="G39" i="131"/>
  <c r="H39" i="131" s="1"/>
  <c r="G38" i="131"/>
  <c r="H38" i="131" s="1"/>
  <c r="G37" i="131"/>
  <c r="G36" i="131"/>
  <c r="H36" i="131" s="1"/>
  <c r="G35" i="131"/>
  <c r="H35" i="131" s="1"/>
  <c r="G34" i="131"/>
  <c r="H34" i="131" s="1"/>
  <c r="G33" i="131"/>
  <c r="H33" i="131" s="1"/>
  <c r="G32" i="131"/>
  <c r="H32" i="131" s="1"/>
  <c r="G31" i="131"/>
  <c r="H31" i="131" s="1"/>
  <c r="G30" i="131"/>
  <c r="H30" i="131" s="1"/>
  <c r="G29" i="131"/>
  <c r="H29" i="131" s="1"/>
  <c r="G28" i="131"/>
  <c r="H28" i="131" s="1"/>
  <c r="G27" i="131"/>
  <c r="H27" i="131" s="1"/>
  <c r="G26" i="131"/>
  <c r="H26" i="131" s="1"/>
  <c r="G25" i="131"/>
  <c r="H25" i="131" s="1"/>
  <c r="G24" i="131"/>
  <c r="H24" i="131" s="1"/>
  <c r="G23" i="131"/>
  <c r="H23" i="131" s="1"/>
  <c r="G22" i="131"/>
  <c r="H22" i="131" s="1"/>
  <c r="G21" i="131"/>
  <c r="H21" i="131" s="1"/>
  <c r="G20" i="131"/>
  <c r="H20" i="131" s="1"/>
  <c r="G19" i="131"/>
  <c r="H19" i="131" s="1"/>
  <c r="G18" i="131"/>
  <c r="H18" i="131" s="1"/>
  <c r="G17" i="131"/>
  <c r="H17" i="131" s="1"/>
  <c r="G16" i="131"/>
  <c r="H16" i="131" s="1"/>
  <c r="G15" i="131"/>
  <c r="H15" i="131" s="1"/>
  <c r="G14" i="131"/>
  <c r="H14" i="131" s="1"/>
  <c r="G13" i="131"/>
  <c r="H13" i="131" s="1"/>
  <c r="G12" i="131"/>
  <c r="H12" i="131" s="1"/>
  <c r="G11" i="131"/>
  <c r="H11" i="131" s="1"/>
  <c r="G10" i="131"/>
  <c r="H10" i="131" s="1"/>
  <c r="G9" i="131"/>
  <c r="H9" i="131" s="1"/>
  <c r="G8" i="131"/>
  <c r="H8" i="131" s="1"/>
  <c r="G7" i="131"/>
  <c r="H7" i="131" s="1"/>
  <c r="G6" i="131"/>
  <c r="H6" i="131" s="1"/>
  <c r="G5" i="131"/>
  <c r="H13" i="130"/>
  <c r="G13" i="130"/>
  <c r="F403" i="130"/>
  <c r="E403" i="130"/>
  <c r="D403" i="130"/>
  <c r="G402" i="130"/>
  <c r="H402" i="130" s="1"/>
  <c r="G401" i="130"/>
  <c r="H401" i="130" s="1"/>
  <c r="G400" i="130"/>
  <c r="H400" i="130" s="1"/>
  <c r="G399" i="130"/>
  <c r="H399" i="130" s="1"/>
  <c r="G398" i="130"/>
  <c r="H398" i="130" s="1"/>
  <c r="G397" i="130"/>
  <c r="H397" i="130" s="1"/>
  <c r="G396" i="130"/>
  <c r="H396" i="130" s="1"/>
  <c r="G395" i="130"/>
  <c r="H395" i="130" s="1"/>
  <c r="G394" i="130"/>
  <c r="H394" i="130" s="1"/>
  <c r="G393" i="130"/>
  <c r="H393" i="130" s="1"/>
  <c r="G392" i="130"/>
  <c r="H392" i="130" s="1"/>
  <c r="G391" i="130"/>
  <c r="H391" i="130" s="1"/>
  <c r="G390" i="130"/>
  <c r="H390" i="130" s="1"/>
  <c r="G389" i="130"/>
  <c r="H389" i="130" s="1"/>
  <c r="G388" i="130"/>
  <c r="H388" i="130" s="1"/>
  <c r="G387" i="130"/>
  <c r="H387" i="130" s="1"/>
  <c r="G386" i="130"/>
  <c r="H386" i="130" s="1"/>
  <c r="G385" i="130"/>
  <c r="H385" i="130" s="1"/>
  <c r="G384" i="130"/>
  <c r="H384" i="130" s="1"/>
  <c r="G383" i="130"/>
  <c r="H383" i="130" s="1"/>
  <c r="G382" i="130"/>
  <c r="H382" i="130" s="1"/>
  <c r="G381" i="130"/>
  <c r="H381" i="130" s="1"/>
  <c r="G380" i="130"/>
  <c r="H380" i="130" s="1"/>
  <c r="G379" i="130"/>
  <c r="H379" i="130" s="1"/>
  <c r="G378" i="130"/>
  <c r="H378" i="130" s="1"/>
  <c r="G377" i="130"/>
  <c r="H377" i="130" s="1"/>
  <c r="G376" i="130"/>
  <c r="H376" i="130" s="1"/>
  <c r="G375" i="130"/>
  <c r="H375" i="130" s="1"/>
  <c r="G374" i="130"/>
  <c r="H374" i="130" s="1"/>
  <c r="G373" i="130"/>
  <c r="H373" i="130" s="1"/>
  <c r="G372" i="130"/>
  <c r="H372" i="130" s="1"/>
  <c r="G371" i="130"/>
  <c r="H371" i="130" s="1"/>
  <c r="G370" i="130"/>
  <c r="H370" i="130" s="1"/>
  <c r="G369" i="130"/>
  <c r="H369" i="130" s="1"/>
  <c r="G368" i="130"/>
  <c r="H368" i="130" s="1"/>
  <c r="G367" i="130"/>
  <c r="H367" i="130" s="1"/>
  <c r="G366" i="130"/>
  <c r="H366" i="130" s="1"/>
  <c r="G365" i="130"/>
  <c r="H365" i="130" s="1"/>
  <c r="G364" i="130"/>
  <c r="H364" i="130" s="1"/>
  <c r="G363" i="130"/>
  <c r="H363" i="130" s="1"/>
  <c r="G362" i="130"/>
  <c r="H362" i="130" s="1"/>
  <c r="G361" i="130"/>
  <c r="H361" i="130" s="1"/>
  <c r="G360" i="130"/>
  <c r="H360" i="130" s="1"/>
  <c r="G359" i="130"/>
  <c r="H359" i="130" s="1"/>
  <c r="G358" i="130"/>
  <c r="H358" i="130" s="1"/>
  <c r="G357" i="130"/>
  <c r="H357" i="130" s="1"/>
  <c r="G356" i="130"/>
  <c r="H356" i="130" s="1"/>
  <c r="G355" i="130"/>
  <c r="H355" i="130" s="1"/>
  <c r="G354" i="130"/>
  <c r="H354" i="130" s="1"/>
  <c r="G353" i="130"/>
  <c r="H353" i="130" s="1"/>
  <c r="G352" i="130"/>
  <c r="H352" i="130" s="1"/>
  <c r="G351" i="130"/>
  <c r="H351" i="130" s="1"/>
  <c r="G350" i="130"/>
  <c r="H350" i="130" s="1"/>
  <c r="G349" i="130"/>
  <c r="H349" i="130" s="1"/>
  <c r="G348" i="130"/>
  <c r="H348" i="130" s="1"/>
  <c r="G347" i="130"/>
  <c r="H347" i="130" s="1"/>
  <c r="G346" i="130"/>
  <c r="H346" i="130" s="1"/>
  <c r="G345" i="130"/>
  <c r="H345" i="130" s="1"/>
  <c r="G344" i="130"/>
  <c r="H344" i="130" s="1"/>
  <c r="G343" i="130"/>
  <c r="H343" i="130" s="1"/>
  <c r="G342" i="130"/>
  <c r="H342" i="130" s="1"/>
  <c r="G341" i="130"/>
  <c r="H341" i="130" s="1"/>
  <c r="G340" i="130"/>
  <c r="H340" i="130" s="1"/>
  <c r="G339" i="130"/>
  <c r="H339" i="130" s="1"/>
  <c r="G338" i="130"/>
  <c r="H338" i="130" s="1"/>
  <c r="G337" i="130"/>
  <c r="H337" i="130" s="1"/>
  <c r="G336" i="130"/>
  <c r="H336" i="130" s="1"/>
  <c r="G335" i="130"/>
  <c r="H335" i="130" s="1"/>
  <c r="G334" i="130"/>
  <c r="H334" i="130" s="1"/>
  <c r="G333" i="130"/>
  <c r="H333" i="130" s="1"/>
  <c r="G332" i="130"/>
  <c r="H332" i="130" s="1"/>
  <c r="G331" i="130"/>
  <c r="H331" i="130" s="1"/>
  <c r="G330" i="130"/>
  <c r="H330" i="130" s="1"/>
  <c r="G329" i="130"/>
  <c r="H329" i="130" s="1"/>
  <c r="G328" i="130"/>
  <c r="H328" i="130" s="1"/>
  <c r="G327" i="130"/>
  <c r="H327" i="130" s="1"/>
  <c r="G326" i="130"/>
  <c r="H326" i="130" s="1"/>
  <c r="G325" i="130"/>
  <c r="H325" i="130" s="1"/>
  <c r="G324" i="130"/>
  <c r="H324" i="130" s="1"/>
  <c r="G323" i="130"/>
  <c r="H323" i="130" s="1"/>
  <c r="G322" i="130"/>
  <c r="H322" i="130" s="1"/>
  <c r="G321" i="130"/>
  <c r="H321" i="130" s="1"/>
  <c r="G320" i="130"/>
  <c r="H320" i="130" s="1"/>
  <c r="G319" i="130"/>
  <c r="H319" i="130" s="1"/>
  <c r="G318" i="130"/>
  <c r="H318" i="130" s="1"/>
  <c r="G317" i="130"/>
  <c r="H317" i="130" s="1"/>
  <c r="H316" i="130"/>
  <c r="G315" i="130"/>
  <c r="H315" i="130" s="1"/>
  <c r="G314" i="130"/>
  <c r="H314" i="130" s="1"/>
  <c r="G313" i="130"/>
  <c r="H313" i="130" s="1"/>
  <c r="G312" i="130"/>
  <c r="H312" i="130" s="1"/>
  <c r="G311" i="130"/>
  <c r="H311" i="130" s="1"/>
  <c r="G310" i="130"/>
  <c r="H310" i="130" s="1"/>
  <c r="G309" i="130"/>
  <c r="H309" i="130" s="1"/>
  <c r="G308" i="130"/>
  <c r="H308" i="130" s="1"/>
  <c r="G307" i="130"/>
  <c r="H307" i="130" s="1"/>
  <c r="G306" i="130"/>
  <c r="H306" i="130" s="1"/>
  <c r="G305" i="130"/>
  <c r="H305" i="130" s="1"/>
  <c r="G304" i="130"/>
  <c r="H304" i="130" s="1"/>
  <c r="G303" i="130"/>
  <c r="H303" i="130" s="1"/>
  <c r="G302" i="130"/>
  <c r="H302" i="130" s="1"/>
  <c r="G301" i="130"/>
  <c r="H301" i="130" s="1"/>
  <c r="G300" i="130"/>
  <c r="H300" i="130" s="1"/>
  <c r="G299" i="130"/>
  <c r="H299" i="130" s="1"/>
  <c r="G298" i="130"/>
  <c r="H298" i="130" s="1"/>
  <c r="G297" i="130"/>
  <c r="H297" i="130" s="1"/>
  <c r="G296" i="130"/>
  <c r="H296" i="130" s="1"/>
  <c r="G295" i="130"/>
  <c r="H295" i="130" s="1"/>
  <c r="G294" i="130"/>
  <c r="H294" i="130" s="1"/>
  <c r="G293" i="130"/>
  <c r="H293" i="130" s="1"/>
  <c r="G292" i="130"/>
  <c r="H292" i="130" s="1"/>
  <c r="G291" i="130"/>
  <c r="H291" i="130" s="1"/>
  <c r="G290" i="130"/>
  <c r="H290" i="130" s="1"/>
  <c r="G289" i="130"/>
  <c r="H289" i="130" s="1"/>
  <c r="G288" i="130"/>
  <c r="H288" i="130" s="1"/>
  <c r="G287" i="130"/>
  <c r="H287" i="130" s="1"/>
  <c r="G286" i="130"/>
  <c r="H286" i="130" s="1"/>
  <c r="G285" i="130"/>
  <c r="H285" i="130" s="1"/>
  <c r="G284" i="130"/>
  <c r="H284" i="130" s="1"/>
  <c r="G283" i="130"/>
  <c r="H283" i="130" s="1"/>
  <c r="G282" i="130"/>
  <c r="H282" i="130" s="1"/>
  <c r="G281" i="130"/>
  <c r="H281" i="130" s="1"/>
  <c r="G280" i="130"/>
  <c r="H280" i="130" s="1"/>
  <c r="G279" i="130"/>
  <c r="H279" i="130" s="1"/>
  <c r="G278" i="130"/>
  <c r="H278" i="130" s="1"/>
  <c r="G277" i="130"/>
  <c r="H277" i="130" s="1"/>
  <c r="G276" i="130"/>
  <c r="H276" i="130" s="1"/>
  <c r="G275" i="130"/>
  <c r="H275" i="130" s="1"/>
  <c r="G274" i="130"/>
  <c r="H274" i="130" s="1"/>
  <c r="G273" i="130"/>
  <c r="H273" i="130" s="1"/>
  <c r="G272" i="130"/>
  <c r="H272" i="130" s="1"/>
  <c r="G271" i="130"/>
  <c r="H271" i="130" s="1"/>
  <c r="G270" i="130"/>
  <c r="H270" i="130" s="1"/>
  <c r="G269" i="130"/>
  <c r="H269" i="130" s="1"/>
  <c r="G268" i="130"/>
  <c r="H268" i="130" s="1"/>
  <c r="G267" i="130"/>
  <c r="H267" i="130" s="1"/>
  <c r="G266" i="130"/>
  <c r="H266" i="130" s="1"/>
  <c r="G265" i="130"/>
  <c r="H265" i="130" s="1"/>
  <c r="G264" i="130"/>
  <c r="H264" i="130" s="1"/>
  <c r="G263" i="130"/>
  <c r="H263" i="130" s="1"/>
  <c r="G262" i="130"/>
  <c r="H262" i="130" s="1"/>
  <c r="G261" i="130"/>
  <c r="H261" i="130" s="1"/>
  <c r="G260" i="130"/>
  <c r="H260" i="130" s="1"/>
  <c r="G259" i="130"/>
  <c r="H259" i="130" s="1"/>
  <c r="G258" i="130"/>
  <c r="H258" i="130" s="1"/>
  <c r="G257" i="130"/>
  <c r="H257" i="130" s="1"/>
  <c r="G256" i="130"/>
  <c r="H256" i="130" s="1"/>
  <c r="G255" i="130"/>
  <c r="H255" i="130" s="1"/>
  <c r="G254" i="130"/>
  <c r="H254" i="130" s="1"/>
  <c r="G253" i="130"/>
  <c r="H253" i="130" s="1"/>
  <c r="G252" i="130"/>
  <c r="H252" i="130" s="1"/>
  <c r="G251" i="130"/>
  <c r="H251" i="130" s="1"/>
  <c r="G250" i="130"/>
  <c r="H250" i="130" s="1"/>
  <c r="G249" i="130"/>
  <c r="H249" i="130" s="1"/>
  <c r="G248" i="130"/>
  <c r="H248" i="130" s="1"/>
  <c r="G247" i="130"/>
  <c r="H247" i="130" s="1"/>
  <c r="G246" i="130"/>
  <c r="H246" i="130" s="1"/>
  <c r="G245" i="130"/>
  <c r="H245" i="130" s="1"/>
  <c r="G244" i="130"/>
  <c r="H244" i="130" s="1"/>
  <c r="G243" i="130"/>
  <c r="H243" i="130" s="1"/>
  <c r="G242" i="130"/>
  <c r="H242" i="130" s="1"/>
  <c r="G241" i="130"/>
  <c r="H241" i="130" s="1"/>
  <c r="G240" i="130"/>
  <c r="H240" i="130" s="1"/>
  <c r="G239" i="130"/>
  <c r="H239" i="130" s="1"/>
  <c r="G238" i="130"/>
  <c r="H238" i="130" s="1"/>
  <c r="G237" i="130"/>
  <c r="H237" i="130" s="1"/>
  <c r="G236" i="130"/>
  <c r="H236" i="130" s="1"/>
  <c r="G235" i="130"/>
  <c r="H235" i="130" s="1"/>
  <c r="G234" i="130"/>
  <c r="H234" i="130" s="1"/>
  <c r="G233" i="130"/>
  <c r="H233" i="130" s="1"/>
  <c r="G232" i="130"/>
  <c r="H232" i="130" s="1"/>
  <c r="G231" i="130"/>
  <c r="H231" i="130" s="1"/>
  <c r="G230" i="130"/>
  <c r="H230" i="130" s="1"/>
  <c r="G229" i="130"/>
  <c r="H229" i="130" s="1"/>
  <c r="G228" i="130"/>
  <c r="H228" i="130" s="1"/>
  <c r="G227" i="130"/>
  <c r="H227" i="130" s="1"/>
  <c r="G226" i="130"/>
  <c r="H226" i="130" s="1"/>
  <c r="G225" i="130"/>
  <c r="H225" i="130" s="1"/>
  <c r="G224" i="130"/>
  <c r="H224" i="130" s="1"/>
  <c r="G223" i="130"/>
  <c r="H223" i="130" s="1"/>
  <c r="G222" i="130"/>
  <c r="H222" i="130" s="1"/>
  <c r="G221" i="130"/>
  <c r="H221" i="130" s="1"/>
  <c r="G220" i="130"/>
  <c r="H220" i="130" s="1"/>
  <c r="G219" i="130"/>
  <c r="H219" i="130" s="1"/>
  <c r="G218" i="130"/>
  <c r="H218" i="130" s="1"/>
  <c r="G217" i="130"/>
  <c r="H217" i="130" s="1"/>
  <c r="G216" i="130"/>
  <c r="H216" i="130" s="1"/>
  <c r="G215" i="130"/>
  <c r="H215" i="130" s="1"/>
  <c r="G214" i="130"/>
  <c r="H214" i="130" s="1"/>
  <c r="G213" i="130"/>
  <c r="H213" i="130" s="1"/>
  <c r="G212" i="130"/>
  <c r="H212" i="130" s="1"/>
  <c r="G211" i="130"/>
  <c r="H211" i="130" s="1"/>
  <c r="G210" i="130"/>
  <c r="H210" i="130" s="1"/>
  <c r="G209" i="130"/>
  <c r="H209" i="130" s="1"/>
  <c r="G208" i="130"/>
  <c r="H208" i="130" s="1"/>
  <c r="G207" i="130"/>
  <c r="H207" i="130" s="1"/>
  <c r="G206" i="130"/>
  <c r="H206" i="130" s="1"/>
  <c r="G205" i="130"/>
  <c r="H205" i="130" s="1"/>
  <c r="G204" i="130"/>
  <c r="H204" i="130" s="1"/>
  <c r="G203" i="130"/>
  <c r="H203" i="130" s="1"/>
  <c r="G202" i="130"/>
  <c r="H202" i="130" s="1"/>
  <c r="G201" i="130"/>
  <c r="H201" i="130" s="1"/>
  <c r="G200" i="130"/>
  <c r="H200" i="130" s="1"/>
  <c r="G199" i="130"/>
  <c r="H199" i="130" s="1"/>
  <c r="G198" i="130"/>
  <c r="H198" i="130" s="1"/>
  <c r="G197" i="130"/>
  <c r="H197" i="130" s="1"/>
  <c r="G196" i="130"/>
  <c r="H196" i="130" s="1"/>
  <c r="G195" i="130"/>
  <c r="H195" i="130" s="1"/>
  <c r="G194" i="130"/>
  <c r="H194" i="130" s="1"/>
  <c r="G193" i="130"/>
  <c r="H193" i="130" s="1"/>
  <c r="G192" i="130"/>
  <c r="H192" i="130" s="1"/>
  <c r="G191" i="130"/>
  <c r="H191" i="130" s="1"/>
  <c r="G190" i="130"/>
  <c r="H190" i="130" s="1"/>
  <c r="G189" i="130"/>
  <c r="H189" i="130" s="1"/>
  <c r="G188" i="130"/>
  <c r="H188" i="130" s="1"/>
  <c r="G187" i="130"/>
  <c r="H187" i="130" s="1"/>
  <c r="G186" i="130"/>
  <c r="H186" i="130" s="1"/>
  <c r="G185" i="130"/>
  <c r="H185" i="130" s="1"/>
  <c r="G184" i="130"/>
  <c r="H184" i="130" s="1"/>
  <c r="G183" i="130"/>
  <c r="H183" i="130" s="1"/>
  <c r="G182" i="130"/>
  <c r="H182" i="130" s="1"/>
  <c r="G181" i="130"/>
  <c r="H181" i="130" s="1"/>
  <c r="G180" i="130"/>
  <c r="H180" i="130" s="1"/>
  <c r="G179" i="130"/>
  <c r="H179" i="130" s="1"/>
  <c r="G178" i="130"/>
  <c r="H178" i="130" s="1"/>
  <c r="G177" i="130"/>
  <c r="H177" i="130" s="1"/>
  <c r="G176" i="130"/>
  <c r="H176" i="130" s="1"/>
  <c r="G175" i="130"/>
  <c r="H175" i="130" s="1"/>
  <c r="G174" i="130"/>
  <c r="H174" i="130" s="1"/>
  <c r="G173" i="130"/>
  <c r="H173" i="130" s="1"/>
  <c r="G172" i="130"/>
  <c r="H172" i="130" s="1"/>
  <c r="G171" i="130"/>
  <c r="H171" i="130" s="1"/>
  <c r="G170" i="130"/>
  <c r="H170" i="130" s="1"/>
  <c r="G169" i="130"/>
  <c r="H169" i="130" s="1"/>
  <c r="G168" i="130"/>
  <c r="H168" i="130" s="1"/>
  <c r="G167" i="130"/>
  <c r="H167" i="130" s="1"/>
  <c r="G166" i="130"/>
  <c r="H166" i="130" s="1"/>
  <c r="G165" i="130"/>
  <c r="H165" i="130" s="1"/>
  <c r="G164" i="130"/>
  <c r="H164" i="130" s="1"/>
  <c r="G163" i="130"/>
  <c r="H163" i="130" s="1"/>
  <c r="G162" i="130"/>
  <c r="H162" i="130" s="1"/>
  <c r="G161" i="130"/>
  <c r="H161" i="130" s="1"/>
  <c r="G160" i="130"/>
  <c r="H160" i="130" s="1"/>
  <c r="G159" i="130"/>
  <c r="H159" i="130" s="1"/>
  <c r="G158" i="130"/>
  <c r="H158" i="130" s="1"/>
  <c r="G157" i="130"/>
  <c r="H157" i="130" s="1"/>
  <c r="G156" i="130"/>
  <c r="H156" i="130" s="1"/>
  <c r="G155" i="130"/>
  <c r="H155" i="130" s="1"/>
  <c r="G154" i="130"/>
  <c r="H154" i="130" s="1"/>
  <c r="G153" i="130"/>
  <c r="H153" i="130" s="1"/>
  <c r="G152" i="130"/>
  <c r="H152" i="130" s="1"/>
  <c r="G151" i="130"/>
  <c r="H151" i="130" s="1"/>
  <c r="G150" i="130"/>
  <c r="H150" i="130" s="1"/>
  <c r="G149" i="130"/>
  <c r="H149" i="130" s="1"/>
  <c r="G148" i="130"/>
  <c r="H148" i="130" s="1"/>
  <c r="G147" i="130"/>
  <c r="H147" i="130" s="1"/>
  <c r="G146" i="130"/>
  <c r="H146" i="130" s="1"/>
  <c r="G145" i="130"/>
  <c r="H145" i="130" s="1"/>
  <c r="G144" i="130"/>
  <c r="H144" i="130" s="1"/>
  <c r="G143" i="130"/>
  <c r="H143" i="130" s="1"/>
  <c r="G142" i="130"/>
  <c r="H142" i="130" s="1"/>
  <c r="G141" i="130"/>
  <c r="H141" i="130" s="1"/>
  <c r="G140" i="130"/>
  <c r="H140" i="130" s="1"/>
  <c r="G139" i="130"/>
  <c r="H139" i="130" s="1"/>
  <c r="G138" i="130"/>
  <c r="H138" i="130" s="1"/>
  <c r="G137" i="130"/>
  <c r="H137" i="130" s="1"/>
  <c r="G136" i="130"/>
  <c r="H136" i="130" s="1"/>
  <c r="G135" i="130"/>
  <c r="H135" i="130" s="1"/>
  <c r="G134" i="130"/>
  <c r="H134" i="130" s="1"/>
  <c r="G133" i="130"/>
  <c r="H133" i="130" s="1"/>
  <c r="G132" i="130"/>
  <c r="H132" i="130" s="1"/>
  <c r="G131" i="130"/>
  <c r="H131" i="130" s="1"/>
  <c r="G130" i="130"/>
  <c r="H130" i="130" s="1"/>
  <c r="G129" i="130"/>
  <c r="H129" i="130" s="1"/>
  <c r="G128" i="130"/>
  <c r="H128" i="130" s="1"/>
  <c r="G127" i="130"/>
  <c r="H127" i="130" s="1"/>
  <c r="G126" i="130"/>
  <c r="H126" i="130" s="1"/>
  <c r="G125" i="130"/>
  <c r="H125" i="130" s="1"/>
  <c r="G124" i="130"/>
  <c r="H124" i="130" s="1"/>
  <c r="G123" i="130"/>
  <c r="H123" i="130" s="1"/>
  <c r="G122" i="130"/>
  <c r="H122" i="130" s="1"/>
  <c r="G121" i="130"/>
  <c r="H121" i="130" s="1"/>
  <c r="G120" i="130"/>
  <c r="H120" i="130" s="1"/>
  <c r="G119" i="130"/>
  <c r="H119" i="130" s="1"/>
  <c r="G118" i="130"/>
  <c r="H118" i="130" s="1"/>
  <c r="G117" i="130"/>
  <c r="H117" i="130" s="1"/>
  <c r="G116" i="130"/>
  <c r="H116" i="130" s="1"/>
  <c r="G115" i="130"/>
  <c r="H115" i="130" s="1"/>
  <c r="G114" i="130"/>
  <c r="H114" i="130" s="1"/>
  <c r="G113" i="130"/>
  <c r="H113" i="130" s="1"/>
  <c r="G112" i="130"/>
  <c r="H112" i="130" s="1"/>
  <c r="G111" i="130"/>
  <c r="H111" i="130" s="1"/>
  <c r="G110" i="130"/>
  <c r="H110" i="130" s="1"/>
  <c r="G109" i="130"/>
  <c r="H109" i="130" s="1"/>
  <c r="G108" i="130"/>
  <c r="H108" i="130" s="1"/>
  <c r="G107" i="130"/>
  <c r="H107" i="130" s="1"/>
  <c r="G106" i="130"/>
  <c r="H106" i="130" s="1"/>
  <c r="G105" i="130"/>
  <c r="H105" i="130" s="1"/>
  <c r="G104" i="130"/>
  <c r="H104" i="130" s="1"/>
  <c r="G103" i="130"/>
  <c r="H103" i="130" s="1"/>
  <c r="G102" i="130"/>
  <c r="H102" i="130" s="1"/>
  <c r="G101" i="130"/>
  <c r="H101" i="130" s="1"/>
  <c r="G100" i="130"/>
  <c r="H100" i="130" s="1"/>
  <c r="G99" i="130"/>
  <c r="H99" i="130" s="1"/>
  <c r="G98" i="130"/>
  <c r="H98" i="130" s="1"/>
  <c r="G97" i="130"/>
  <c r="H97" i="130" s="1"/>
  <c r="G96" i="130"/>
  <c r="H96" i="130" s="1"/>
  <c r="G95" i="130"/>
  <c r="H95" i="130" s="1"/>
  <c r="G94" i="130"/>
  <c r="H94" i="130" s="1"/>
  <c r="G93" i="130"/>
  <c r="H93" i="130" s="1"/>
  <c r="G92" i="130"/>
  <c r="H92" i="130" s="1"/>
  <c r="G91" i="130"/>
  <c r="H91" i="130" s="1"/>
  <c r="G90" i="130"/>
  <c r="H90" i="130" s="1"/>
  <c r="G89" i="130"/>
  <c r="H89" i="130" s="1"/>
  <c r="G88" i="130"/>
  <c r="H88" i="130" s="1"/>
  <c r="G87" i="130"/>
  <c r="H87" i="130" s="1"/>
  <c r="G86" i="130"/>
  <c r="H86" i="130" s="1"/>
  <c r="G85" i="130"/>
  <c r="H85" i="130" s="1"/>
  <c r="G84" i="130"/>
  <c r="H84" i="130" s="1"/>
  <c r="G83" i="130"/>
  <c r="H83" i="130" s="1"/>
  <c r="G82" i="130"/>
  <c r="H82" i="130" s="1"/>
  <c r="G81" i="130"/>
  <c r="H81" i="130" s="1"/>
  <c r="G80" i="130"/>
  <c r="H80" i="130" s="1"/>
  <c r="G79" i="130"/>
  <c r="H79" i="130" s="1"/>
  <c r="G78" i="130"/>
  <c r="H78" i="130" s="1"/>
  <c r="G77" i="130"/>
  <c r="H77" i="130" s="1"/>
  <c r="G76" i="130"/>
  <c r="H76" i="130" s="1"/>
  <c r="G75" i="130"/>
  <c r="H75" i="130" s="1"/>
  <c r="G74" i="130"/>
  <c r="H74" i="130" s="1"/>
  <c r="G73" i="130"/>
  <c r="H73" i="130" s="1"/>
  <c r="G72" i="130"/>
  <c r="H72" i="130" s="1"/>
  <c r="G71" i="130"/>
  <c r="H71" i="130" s="1"/>
  <c r="G70" i="130"/>
  <c r="H70" i="130" s="1"/>
  <c r="G69" i="130"/>
  <c r="H69" i="130" s="1"/>
  <c r="G68" i="130"/>
  <c r="H68" i="130" s="1"/>
  <c r="G67" i="130"/>
  <c r="H67" i="130" s="1"/>
  <c r="G66" i="130"/>
  <c r="H66" i="130" s="1"/>
  <c r="G65" i="130"/>
  <c r="H65" i="130" s="1"/>
  <c r="G64" i="130"/>
  <c r="H64" i="130" s="1"/>
  <c r="G63" i="130"/>
  <c r="H63" i="130" s="1"/>
  <c r="H62" i="130"/>
  <c r="G61" i="130"/>
  <c r="H61" i="130" s="1"/>
  <c r="G60" i="130"/>
  <c r="H60" i="130" s="1"/>
  <c r="G59" i="130"/>
  <c r="H59" i="130" s="1"/>
  <c r="G58" i="130"/>
  <c r="H58" i="130" s="1"/>
  <c r="G57" i="130"/>
  <c r="H57" i="130" s="1"/>
  <c r="G56" i="130"/>
  <c r="H56" i="130" s="1"/>
  <c r="G55" i="130"/>
  <c r="H55" i="130" s="1"/>
  <c r="G54" i="130"/>
  <c r="H54" i="130" s="1"/>
  <c r="G53" i="130"/>
  <c r="H53" i="130" s="1"/>
  <c r="G52" i="130"/>
  <c r="H52" i="130" s="1"/>
  <c r="G51" i="130"/>
  <c r="H51" i="130" s="1"/>
  <c r="G50" i="130"/>
  <c r="H50" i="130" s="1"/>
  <c r="G49" i="130"/>
  <c r="H49" i="130" s="1"/>
  <c r="G48" i="130"/>
  <c r="H48" i="130" s="1"/>
  <c r="G47" i="130"/>
  <c r="H47" i="130" s="1"/>
  <c r="G46" i="130"/>
  <c r="H46" i="130" s="1"/>
  <c r="H45" i="130"/>
  <c r="G45" i="130"/>
  <c r="G44" i="130"/>
  <c r="H44" i="130" s="1"/>
  <c r="G43" i="130"/>
  <c r="H43" i="130" s="1"/>
  <c r="G42" i="130"/>
  <c r="H42" i="130" s="1"/>
  <c r="G41" i="130"/>
  <c r="H41" i="130" s="1"/>
  <c r="G40" i="130"/>
  <c r="H40" i="130" s="1"/>
  <c r="G39" i="130"/>
  <c r="H39" i="130" s="1"/>
  <c r="G38" i="130"/>
  <c r="H38" i="130" s="1"/>
  <c r="G37" i="130"/>
  <c r="H37" i="130" s="1"/>
  <c r="G36" i="130"/>
  <c r="H36" i="130" s="1"/>
  <c r="G35" i="130"/>
  <c r="H35" i="130" s="1"/>
  <c r="G34" i="130"/>
  <c r="H34" i="130" s="1"/>
  <c r="G33" i="130"/>
  <c r="H33" i="130" s="1"/>
  <c r="G32" i="130"/>
  <c r="H32" i="130" s="1"/>
  <c r="G31" i="130"/>
  <c r="H31" i="130" s="1"/>
  <c r="G30" i="130"/>
  <c r="H30" i="130" s="1"/>
  <c r="G29" i="130"/>
  <c r="H29" i="130" s="1"/>
  <c r="G28" i="130"/>
  <c r="H28" i="130" s="1"/>
  <c r="G27" i="130"/>
  <c r="H27" i="130" s="1"/>
  <c r="G26" i="130"/>
  <c r="H26" i="130" s="1"/>
  <c r="G25" i="130"/>
  <c r="H25" i="130" s="1"/>
  <c r="G24" i="130"/>
  <c r="H24" i="130" s="1"/>
  <c r="G23" i="130"/>
  <c r="H23" i="130" s="1"/>
  <c r="G22" i="130"/>
  <c r="H22" i="130" s="1"/>
  <c r="G21" i="130"/>
  <c r="H21" i="130" s="1"/>
  <c r="G20" i="130"/>
  <c r="H20" i="130" s="1"/>
  <c r="G19" i="130"/>
  <c r="H19" i="130" s="1"/>
  <c r="G18" i="130"/>
  <c r="H18" i="130" s="1"/>
  <c r="G17" i="130"/>
  <c r="H17" i="130" s="1"/>
  <c r="G16" i="130"/>
  <c r="H16" i="130" s="1"/>
  <c r="G15" i="130"/>
  <c r="H15" i="130" s="1"/>
  <c r="G14" i="130"/>
  <c r="H14" i="130" s="1"/>
  <c r="G12" i="130"/>
  <c r="H12" i="130" s="1"/>
  <c r="G11" i="130"/>
  <c r="H11" i="130" s="1"/>
  <c r="G10" i="130"/>
  <c r="H10" i="130" s="1"/>
  <c r="G9" i="130"/>
  <c r="H9" i="130" s="1"/>
  <c r="G8" i="130"/>
  <c r="H8" i="130" s="1"/>
  <c r="G7" i="130"/>
  <c r="H7" i="130" s="1"/>
  <c r="G6" i="130"/>
  <c r="H6" i="130" s="1"/>
  <c r="G5" i="130"/>
  <c r="H5" i="130" s="1"/>
  <c r="F50" i="129"/>
  <c r="E50" i="129"/>
  <c r="D50" i="129"/>
  <c r="G49" i="129"/>
  <c r="H49" i="129" s="1"/>
  <c r="G48" i="129"/>
  <c r="H48" i="129" s="1"/>
  <c r="G47" i="129"/>
  <c r="H47" i="129" s="1"/>
  <c r="G46" i="129"/>
  <c r="H46" i="129" s="1"/>
  <c r="G45" i="129"/>
  <c r="H45" i="129" s="1"/>
  <c r="G44" i="129"/>
  <c r="H44" i="129" s="1"/>
  <c r="G43" i="129"/>
  <c r="H43" i="129" s="1"/>
  <c r="G42" i="129"/>
  <c r="H42" i="129" s="1"/>
  <c r="G41" i="129"/>
  <c r="H41" i="129" s="1"/>
  <c r="G40" i="129"/>
  <c r="H40" i="129" s="1"/>
  <c r="G39" i="129"/>
  <c r="H39" i="129" s="1"/>
  <c r="G38" i="129"/>
  <c r="H38" i="129" s="1"/>
  <c r="G37" i="129"/>
  <c r="H37" i="129" s="1"/>
  <c r="G36" i="129"/>
  <c r="H36" i="129" s="1"/>
  <c r="G35" i="129"/>
  <c r="H35" i="129" s="1"/>
  <c r="G34" i="129"/>
  <c r="H34" i="129" s="1"/>
  <c r="G33" i="129"/>
  <c r="H33" i="129" s="1"/>
  <c r="G32" i="129"/>
  <c r="H32" i="129" s="1"/>
  <c r="G31" i="129"/>
  <c r="H31" i="129" s="1"/>
  <c r="G30" i="129"/>
  <c r="H30" i="129" s="1"/>
  <c r="G29" i="129"/>
  <c r="H29" i="129" s="1"/>
  <c r="G28" i="129"/>
  <c r="H28" i="129" s="1"/>
  <c r="G27" i="129"/>
  <c r="H27" i="129" s="1"/>
  <c r="G26" i="129"/>
  <c r="H26" i="129" s="1"/>
  <c r="G25" i="129"/>
  <c r="H25" i="129" s="1"/>
  <c r="G24" i="129"/>
  <c r="H24" i="129" s="1"/>
  <c r="G23" i="129"/>
  <c r="H23" i="129" s="1"/>
  <c r="G22" i="129"/>
  <c r="H22" i="129" s="1"/>
  <c r="G21" i="129"/>
  <c r="H21" i="129" s="1"/>
  <c r="G20" i="129"/>
  <c r="H20" i="129" s="1"/>
  <c r="G19" i="129"/>
  <c r="H19" i="129" s="1"/>
  <c r="G18" i="129"/>
  <c r="H18" i="129" s="1"/>
  <c r="G17" i="129"/>
  <c r="H17" i="129" s="1"/>
  <c r="G16" i="129"/>
  <c r="H16" i="129" s="1"/>
  <c r="G15" i="129"/>
  <c r="H15" i="129" s="1"/>
  <c r="G14" i="129"/>
  <c r="H14" i="129" s="1"/>
  <c r="G13" i="129"/>
  <c r="H13" i="129" s="1"/>
  <c r="G12" i="129"/>
  <c r="H12" i="129" s="1"/>
  <c r="G11" i="129"/>
  <c r="H11" i="129" s="1"/>
  <c r="G10" i="129"/>
  <c r="H10" i="129" s="1"/>
  <c r="G9" i="129"/>
  <c r="H9" i="129" s="1"/>
  <c r="G8" i="129"/>
  <c r="H8" i="129" s="1"/>
  <c r="G7" i="129"/>
  <c r="H7" i="129" s="1"/>
  <c r="G6" i="129"/>
  <c r="H6" i="129" s="1"/>
  <c r="G5" i="129"/>
  <c r="F402" i="128"/>
  <c r="E402" i="128"/>
  <c r="D402" i="128"/>
  <c r="G401" i="128"/>
  <c r="H401" i="128" s="1"/>
  <c r="G400" i="128"/>
  <c r="H400" i="128" s="1"/>
  <c r="G399" i="128"/>
  <c r="H399" i="128" s="1"/>
  <c r="G398" i="128"/>
  <c r="H398" i="128" s="1"/>
  <c r="G397" i="128"/>
  <c r="H397" i="128" s="1"/>
  <c r="G396" i="128"/>
  <c r="H396" i="128" s="1"/>
  <c r="G395" i="128"/>
  <c r="H395" i="128" s="1"/>
  <c r="G394" i="128"/>
  <c r="H394" i="128" s="1"/>
  <c r="G393" i="128"/>
  <c r="H393" i="128" s="1"/>
  <c r="G392" i="128"/>
  <c r="H392" i="128" s="1"/>
  <c r="G391" i="128"/>
  <c r="H391" i="128" s="1"/>
  <c r="G390" i="128"/>
  <c r="H390" i="128" s="1"/>
  <c r="G389" i="128"/>
  <c r="H389" i="128" s="1"/>
  <c r="G388" i="128"/>
  <c r="H388" i="128" s="1"/>
  <c r="G387" i="128"/>
  <c r="H387" i="128" s="1"/>
  <c r="G386" i="128"/>
  <c r="H386" i="128" s="1"/>
  <c r="G385" i="128"/>
  <c r="H385" i="128" s="1"/>
  <c r="G384" i="128"/>
  <c r="H384" i="128" s="1"/>
  <c r="G383" i="128"/>
  <c r="H383" i="128" s="1"/>
  <c r="G382" i="128"/>
  <c r="H382" i="128" s="1"/>
  <c r="G381" i="128"/>
  <c r="H381" i="128" s="1"/>
  <c r="G380" i="128"/>
  <c r="H380" i="128" s="1"/>
  <c r="G379" i="128"/>
  <c r="H379" i="128" s="1"/>
  <c r="G378" i="128"/>
  <c r="H378" i="128" s="1"/>
  <c r="G377" i="128"/>
  <c r="H377" i="128" s="1"/>
  <c r="G376" i="128"/>
  <c r="H376" i="128" s="1"/>
  <c r="G375" i="128"/>
  <c r="H375" i="128" s="1"/>
  <c r="G374" i="128"/>
  <c r="H374" i="128" s="1"/>
  <c r="G373" i="128"/>
  <c r="H373" i="128" s="1"/>
  <c r="G372" i="128"/>
  <c r="H372" i="128" s="1"/>
  <c r="G371" i="128"/>
  <c r="H371" i="128" s="1"/>
  <c r="G370" i="128"/>
  <c r="H370" i="128" s="1"/>
  <c r="G369" i="128"/>
  <c r="H369" i="128" s="1"/>
  <c r="G368" i="128"/>
  <c r="H368" i="128" s="1"/>
  <c r="G367" i="128"/>
  <c r="H367" i="128" s="1"/>
  <c r="G366" i="128"/>
  <c r="H366" i="128" s="1"/>
  <c r="G365" i="128"/>
  <c r="H365" i="128" s="1"/>
  <c r="G364" i="128"/>
  <c r="H364" i="128" s="1"/>
  <c r="G363" i="128"/>
  <c r="H363" i="128" s="1"/>
  <c r="G362" i="128"/>
  <c r="H362" i="128" s="1"/>
  <c r="G361" i="128"/>
  <c r="H361" i="128" s="1"/>
  <c r="G360" i="128"/>
  <c r="H360" i="128" s="1"/>
  <c r="G359" i="128"/>
  <c r="H359" i="128" s="1"/>
  <c r="G358" i="128"/>
  <c r="H358" i="128" s="1"/>
  <c r="G357" i="128"/>
  <c r="H357" i="128" s="1"/>
  <c r="G356" i="128"/>
  <c r="H356" i="128" s="1"/>
  <c r="G355" i="128"/>
  <c r="H355" i="128" s="1"/>
  <c r="G354" i="128"/>
  <c r="H354" i="128" s="1"/>
  <c r="G353" i="128"/>
  <c r="H353" i="128" s="1"/>
  <c r="G352" i="128"/>
  <c r="H352" i="128" s="1"/>
  <c r="G351" i="128"/>
  <c r="H351" i="128" s="1"/>
  <c r="G350" i="128"/>
  <c r="H350" i="128" s="1"/>
  <c r="G349" i="128"/>
  <c r="H349" i="128" s="1"/>
  <c r="G348" i="128"/>
  <c r="H348" i="128" s="1"/>
  <c r="G347" i="128"/>
  <c r="H347" i="128" s="1"/>
  <c r="G346" i="128"/>
  <c r="H346" i="128" s="1"/>
  <c r="G345" i="128"/>
  <c r="H345" i="128" s="1"/>
  <c r="G344" i="128"/>
  <c r="H344" i="128" s="1"/>
  <c r="G343" i="128"/>
  <c r="H343" i="128" s="1"/>
  <c r="G342" i="128"/>
  <c r="H342" i="128" s="1"/>
  <c r="G341" i="128"/>
  <c r="H341" i="128" s="1"/>
  <c r="G340" i="128"/>
  <c r="H340" i="128" s="1"/>
  <c r="G339" i="128"/>
  <c r="H339" i="128" s="1"/>
  <c r="G338" i="128"/>
  <c r="H338" i="128" s="1"/>
  <c r="G337" i="128"/>
  <c r="H337" i="128" s="1"/>
  <c r="G336" i="128"/>
  <c r="H336" i="128" s="1"/>
  <c r="G335" i="128"/>
  <c r="H335" i="128" s="1"/>
  <c r="G334" i="128"/>
  <c r="H334" i="128" s="1"/>
  <c r="G333" i="128"/>
  <c r="H333" i="128" s="1"/>
  <c r="G332" i="128"/>
  <c r="H332" i="128" s="1"/>
  <c r="G331" i="128"/>
  <c r="H331" i="128" s="1"/>
  <c r="G330" i="128"/>
  <c r="H330" i="128" s="1"/>
  <c r="G329" i="128"/>
  <c r="H329" i="128" s="1"/>
  <c r="G328" i="128"/>
  <c r="H328" i="128" s="1"/>
  <c r="G327" i="128"/>
  <c r="H327" i="128" s="1"/>
  <c r="G326" i="128"/>
  <c r="H326" i="128" s="1"/>
  <c r="G325" i="128"/>
  <c r="H325" i="128" s="1"/>
  <c r="G324" i="128"/>
  <c r="H324" i="128" s="1"/>
  <c r="G323" i="128"/>
  <c r="H323" i="128" s="1"/>
  <c r="G322" i="128"/>
  <c r="H322" i="128" s="1"/>
  <c r="G321" i="128"/>
  <c r="H321" i="128" s="1"/>
  <c r="G320" i="128"/>
  <c r="H320" i="128" s="1"/>
  <c r="G319" i="128"/>
  <c r="H319" i="128" s="1"/>
  <c r="G318" i="128"/>
  <c r="H318" i="128" s="1"/>
  <c r="G317" i="128"/>
  <c r="H317" i="128" s="1"/>
  <c r="G316" i="128"/>
  <c r="H316" i="128" s="1"/>
  <c r="H315" i="128"/>
  <c r="G314" i="128"/>
  <c r="H314" i="128" s="1"/>
  <c r="G313" i="128"/>
  <c r="H313" i="128" s="1"/>
  <c r="G312" i="128"/>
  <c r="H312" i="128" s="1"/>
  <c r="G311" i="128"/>
  <c r="H311" i="128" s="1"/>
  <c r="G310" i="128"/>
  <c r="H310" i="128" s="1"/>
  <c r="G309" i="128"/>
  <c r="H309" i="128" s="1"/>
  <c r="G308" i="128"/>
  <c r="H308" i="128" s="1"/>
  <c r="G307" i="128"/>
  <c r="H307" i="128" s="1"/>
  <c r="G306" i="128"/>
  <c r="H306" i="128" s="1"/>
  <c r="G305" i="128"/>
  <c r="H305" i="128" s="1"/>
  <c r="G304" i="128"/>
  <c r="H304" i="128" s="1"/>
  <c r="G303" i="128"/>
  <c r="H303" i="128" s="1"/>
  <c r="G302" i="128"/>
  <c r="H302" i="128" s="1"/>
  <c r="G301" i="128"/>
  <c r="H301" i="128" s="1"/>
  <c r="G300" i="128"/>
  <c r="H300" i="128" s="1"/>
  <c r="G299" i="128"/>
  <c r="H299" i="128" s="1"/>
  <c r="H298" i="128"/>
  <c r="G298" i="128"/>
  <c r="G297" i="128"/>
  <c r="H297" i="128" s="1"/>
  <c r="G296" i="128"/>
  <c r="H296" i="128" s="1"/>
  <c r="G295" i="128"/>
  <c r="H295" i="128" s="1"/>
  <c r="G294" i="128"/>
  <c r="H294" i="128" s="1"/>
  <c r="G293" i="128"/>
  <c r="H293" i="128" s="1"/>
  <c r="G292" i="128"/>
  <c r="H292" i="128" s="1"/>
  <c r="G291" i="128"/>
  <c r="H291" i="128" s="1"/>
  <c r="G290" i="128"/>
  <c r="H290" i="128" s="1"/>
  <c r="G289" i="128"/>
  <c r="H289" i="128" s="1"/>
  <c r="G288" i="128"/>
  <c r="H288" i="128" s="1"/>
  <c r="G287" i="128"/>
  <c r="H287" i="128" s="1"/>
  <c r="G286" i="128"/>
  <c r="H286" i="128" s="1"/>
  <c r="G285" i="128"/>
  <c r="H285" i="128" s="1"/>
  <c r="G284" i="128"/>
  <c r="H284" i="128" s="1"/>
  <c r="G283" i="128"/>
  <c r="H283" i="128" s="1"/>
  <c r="G282" i="128"/>
  <c r="H282" i="128" s="1"/>
  <c r="G281" i="128"/>
  <c r="H281" i="128" s="1"/>
  <c r="G280" i="128"/>
  <c r="H280" i="128" s="1"/>
  <c r="G279" i="128"/>
  <c r="H279" i="128" s="1"/>
  <c r="G278" i="128"/>
  <c r="H278" i="128" s="1"/>
  <c r="G277" i="128"/>
  <c r="H277" i="128" s="1"/>
  <c r="G276" i="128"/>
  <c r="H276" i="128" s="1"/>
  <c r="G275" i="128"/>
  <c r="H275" i="128" s="1"/>
  <c r="G274" i="128"/>
  <c r="H274" i="128" s="1"/>
  <c r="G273" i="128"/>
  <c r="H273" i="128" s="1"/>
  <c r="G272" i="128"/>
  <c r="H272" i="128" s="1"/>
  <c r="G271" i="128"/>
  <c r="H271" i="128" s="1"/>
  <c r="G270" i="128"/>
  <c r="H270" i="128" s="1"/>
  <c r="G269" i="128"/>
  <c r="H269" i="128" s="1"/>
  <c r="G268" i="128"/>
  <c r="H268" i="128" s="1"/>
  <c r="G267" i="128"/>
  <c r="H267" i="128" s="1"/>
  <c r="G266" i="128"/>
  <c r="H266" i="128" s="1"/>
  <c r="G265" i="128"/>
  <c r="H265" i="128" s="1"/>
  <c r="G264" i="128"/>
  <c r="H264" i="128" s="1"/>
  <c r="G263" i="128"/>
  <c r="H263" i="128" s="1"/>
  <c r="G262" i="128"/>
  <c r="H262" i="128" s="1"/>
  <c r="G261" i="128"/>
  <c r="H261" i="128" s="1"/>
  <c r="G260" i="128"/>
  <c r="H260" i="128" s="1"/>
  <c r="G259" i="128"/>
  <c r="H259" i="128" s="1"/>
  <c r="G258" i="128"/>
  <c r="H258" i="128" s="1"/>
  <c r="G257" i="128"/>
  <c r="H257" i="128" s="1"/>
  <c r="G256" i="128"/>
  <c r="H256" i="128" s="1"/>
  <c r="G255" i="128"/>
  <c r="H255" i="128" s="1"/>
  <c r="G254" i="128"/>
  <c r="H254" i="128" s="1"/>
  <c r="G253" i="128"/>
  <c r="H253" i="128" s="1"/>
  <c r="G252" i="128"/>
  <c r="H252" i="128" s="1"/>
  <c r="G251" i="128"/>
  <c r="H251" i="128" s="1"/>
  <c r="G250" i="128"/>
  <c r="H250" i="128" s="1"/>
  <c r="G249" i="128"/>
  <c r="H249" i="128" s="1"/>
  <c r="G248" i="128"/>
  <c r="H248" i="128" s="1"/>
  <c r="G247" i="128"/>
  <c r="H247" i="128" s="1"/>
  <c r="G246" i="128"/>
  <c r="H246" i="128" s="1"/>
  <c r="G245" i="128"/>
  <c r="H245" i="128" s="1"/>
  <c r="G244" i="128"/>
  <c r="H244" i="128" s="1"/>
  <c r="G243" i="128"/>
  <c r="H243" i="128" s="1"/>
  <c r="G242" i="128"/>
  <c r="H242" i="128" s="1"/>
  <c r="H241" i="128"/>
  <c r="G241" i="128"/>
  <c r="G240" i="128"/>
  <c r="H240" i="128" s="1"/>
  <c r="G239" i="128"/>
  <c r="H239" i="128" s="1"/>
  <c r="G238" i="128"/>
  <c r="H238" i="128" s="1"/>
  <c r="G237" i="128"/>
  <c r="H237" i="128" s="1"/>
  <c r="G236" i="128"/>
  <c r="H236" i="128" s="1"/>
  <c r="G235" i="128"/>
  <c r="H235" i="128" s="1"/>
  <c r="G234" i="128"/>
  <c r="H234" i="128" s="1"/>
  <c r="G233" i="128"/>
  <c r="H233" i="128" s="1"/>
  <c r="G232" i="128"/>
  <c r="H232" i="128" s="1"/>
  <c r="G231" i="128"/>
  <c r="H231" i="128" s="1"/>
  <c r="G230" i="128"/>
  <c r="H230" i="128" s="1"/>
  <c r="G229" i="128"/>
  <c r="H229" i="128" s="1"/>
  <c r="G228" i="128"/>
  <c r="H228" i="128" s="1"/>
  <c r="G227" i="128"/>
  <c r="H227" i="128" s="1"/>
  <c r="G226" i="128"/>
  <c r="H226" i="128" s="1"/>
  <c r="G225" i="128"/>
  <c r="H225" i="128" s="1"/>
  <c r="G224" i="128"/>
  <c r="H224" i="128" s="1"/>
  <c r="G223" i="128"/>
  <c r="H223" i="128" s="1"/>
  <c r="G222" i="128"/>
  <c r="H222" i="128" s="1"/>
  <c r="G221" i="128"/>
  <c r="H221" i="128" s="1"/>
  <c r="G220" i="128"/>
  <c r="H220" i="128" s="1"/>
  <c r="H219" i="128"/>
  <c r="G219" i="128"/>
  <c r="G218" i="128"/>
  <c r="H218" i="128" s="1"/>
  <c r="G217" i="128"/>
  <c r="H217" i="128" s="1"/>
  <c r="G216" i="128"/>
  <c r="H216" i="128" s="1"/>
  <c r="G215" i="128"/>
  <c r="H215" i="128" s="1"/>
  <c r="G214" i="128"/>
  <c r="H214" i="128" s="1"/>
  <c r="G213" i="128"/>
  <c r="H213" i="128" s="1"/>
  <c r="G212" i="128"/>
  <c r="H212" i="128" s="1"/>
  <c r="G211" i="128"/>
  <c r="H211" i="128" s="1"/>
  <c r="G210" i="128"/>
  <c r="H210" i="128" s="1"/>
  <c r="G209" i="128"/>
  <c r="H209" i="128" s="1"/>
  <c r="G208" i="128"/>
  <c r="H208" i="128" s="1"/>
  <c r="G207" i="128"/>
  <c r="H207" i="128" s="1"/>
  <c r="G206" i="128"/>
  <c r="H206" i="128" s="1"/>
  <c r="G205" i="128"/>
  <c r="H205" i="128" s="1"/>
  <c r="G204" i="128"/>
  <c r="H204" i="128" s="1"/>
  <c r="G203" i="128"/>
  <c r="H203" i="128" s="1"/>
  <c r="G202" i="128"/>
  <c r="H202" i="128" s="1"/>
  <c r="G201" i="128"/>
  <c r="H201" i="128" s="1"/>
  <c r="G200" i="128"/>
  <c r="H200" i="128" s="1"/>
  <c r="G199" i="128"/>
  <c r="H199" i="128" s="1"/>
  <c r="G198" i="128"/>
  <c r="H198" i="128" s="1"/>
  <c r="G197" i="128"/>
  <c r="H197" i="128" s="1"/>
  <c r="G196" i="128"/>
  <c r="H196" i="128" s="1"/>
  <c r="G195" i="128"/>
  <c r="H195" i="128" s="1"/>
  <c r="G194" i="128"/>
  <c r="H194" i="128" s="1"/>
  <c r="G193" i="128"/>
  <c r="H193" i="128" s="1"/>
  <c r="G192" i="128"/>
  <c r="H192" i="128" s="1"/>
  <c r="G191" i="128"/>
  <c r="H191" i="128" s="1"/>
  <c r="G190" i="128"/>
  <c r="H190" i="128" s="1"/>
  <c r="G189" i="128"/>
  <c r="H189" i="128" s="1"/>
  <c r="G188" i="128"/>
  <c r="H188" i="128" s="1"/>
  <c r="G187" i="128"/>
  <c r="H187" i="128" s="1"/>
  <c r="G186" i="128"/>
  <c r="H186" i="128" s="1"/>
  <c r="G185" i="128"/>
  <c r="H185" i="128" s="1"/>
  <c r="G184" i="128"/>
  <c r="H184" i="128" s="1"/>
  <c r="G183" i="128"/>
  <c r="H183" i="128" s="1"/>
  <c r="G182" i="128"/>
  <c r="H182" i="128" s="1"/>
  <c r="G181" i="128"/>
  <c r="H181" i="128" s="1"/>
  <c r="G180" i="128"/>
  <c r="H180" i="128" s="1"/>
  <c r="G179" i="128"/>
  <c r="H179" i="128" s="1"/>
  <c r="G178" i="128"/>
  <c r="H178" i="128" s="1"/>
  <c r="G177" i="128"/>
  <c r="H177" i="128" s="1"/>
  <c r="G176" i="128"/>
  <c r="H176" i="128" s="1"/>
  <c r="G175" i="128"/>
  <c r="H175" i="128" s="1"/>
  <c r="G174" i="128"/>
  <c r="H174" i="128" s="1"/>
  <c r="G173" i="128"/>
  <c r="H173" i="128" s="1"/>
  <c r="G172" i="128"/>
  <c r="H172" i="128" s="1"/>
  <c r="G171" i="128"/>
  <c r="H171" i="128" s="1"/>
  <c r="G170" i="128"/>
  <c r="H170" i="128" s="1"/>
  <c r="G169" i="128"/>
  <c r="H169" i="128" s="1"/>
  <c r="G168" i="128"/>
  <c r="H168" i="128" s="1"/>
  <c r="G167" i="128"/>
  <c r="H167" i="128" s="1"/>
  <c r="G166" i="128"/>
  <c r="H166" i="128" s="1"/>
  <c r="G165" i="128"/>
  <c r="H165" i="128" s="1"/>
  <c r="G164" i="128"/>
  <c r="H164" i="128" s="1"/>
  <c r="G163" i="128"/>
  <c r="H163" i="128" s="1"/>
  <c r="G162" i="128"/>
  <c r="H162" i="128" s="1"/>
  <c r="G161" i="128"/>
  <c r="H161" i="128" s="1"/>
  <c r="G160" i="128"/>
  <c r="H160" i="128" s="1"/>
  <c r="G159" i="128"/>
  <c r="H159" i="128" s="1"/>
  <c r="G158" i="128"/>
  <c r="H158" i="128" s="1"/>
  <c r="G157" i="128"/>
  <c r="H157" i="128" s="1"/>
  <c r="G156" i="128"/>
  <c r="H156" i="128" s="1"/>
  <c r="G155" i="128"/>
  <c r="H155" i="128" s="1"/>
  <c r="G154" i="128"/>
  <c r="H154" i="128" s="1"/>
  <c r="G153" i="128"/>
  <c r="H153" i="128" s="1"/>
  <c r="G152" i="128"/>
  <c r="H152" i="128" s="1"/>
  <c r="G151" i="128"/>
  <c r="H151" i="128" s="1"/>
  <c r="G150" i="128"/>
  <c r="H150" i="128" s="1"/>
  <c r="G149" i="128"/>
  <c r="H149" i="128" s="1"/>
  <c r="G148" i="128"/>
  <c r="H148" i="128" s="1"/>
  <c r="G147" i="128"/>
  <c r="H147" i="128" s="1"/>
  <c r="G146" i="128"/>
  <c r="H146" i="128" s="1"/>
  <c r="G145" i="128"/>
  <c r="H145" i="128" s="1"/>
  <c r="G144" i="128"/>
  <c r="H144" i="128" s="1"/>
  <c r="G143" i="128"/>
  <c r="H143" i="128" s="1"/>
  <c r="G142" i="128"/>
  <c r="H142" i="128" s="1"/>
  <c r="G141" i="128"/>
  <c r="H141" i="128" s="1"/>
  <c r="G140" i="128"/>
  <c r="H140" i="128" s="1"/>
  <c r="G139" i="128"/>
  <c r="H139" i="128" s="1"/>
  <c r="G138" i="128"/>
  <c r="H138" i="128" s="1"/>
  <c r="G137" i="128"/>
  <c r="H137" i="128" s="1"/>
  <c r="G136" i="128"/>
  <c r="H136" i="128" s="1"/>
  <c r="G135" i="128"/>
  <c r="H135" i="128" s="1"/>
  <c r="G134" i="128"/>
  <c r="H134" i="128" s="1"/>
  <c r="G133" i="128"/>
  <c r="H133" i="128" s="1"/>
  <c r="G132" i="128"/>
  <c r="H132" i="128" s="1"/>
  <c r="G131" i="128"/>
  <c r="H131" i="128" s="1"/>
  <c r="G130" i="128"/>
  <c r="H130" i="128" s="1"/>
  <c r="G129" i="128"/>
  <c r="H129" i="128" s="1"/>
  <c r="G128" i="128"/>
  <c r="H128" i="128" s="1"/>
  <c r="G127" i="128"/>
  <c r="H127" i="128" s="1"/>
  <c r="G126" i="128"/>
  <c r="H126" i="128" s="1"/>
  <c r="G125" i="128"/>
  <c r="H125" i="128" s="1"/>
  <c r="G124" i="128"/>
  <c r="H124" i="128" s="1"/>
  <c r="G123" i="128"/>
  <c r="H123" i="128" s="1"/>
  <c r="G122" i="128"/>
  <c r="H122" i="128" s="1"/>
  <c r="G121" i="128"/>
  <c r="H121" i="128" s="1"/>
  <c r="G120" i="128"/>
  <c r="H120" i="128" s="1"/>
  <c r="G119" i="128"/>
  <c r="H119" i="128" s="1"/>
  <c r="G118" i="128"/>
  <c r="H118" i="128" s="1"/>
  <c r="G117" i="128"/>
  <c r="H117" i="128" s="1"/>
  <c r="G116" i="128"/>
  <c r="H116" i="128" s="1"/>
  <c r="G115" i="128"/>
  <c r="H115" i="128" s="1"/>
  <c r="G114" i="128"/>
  <c r="H114" i="128" s="1"/>
  <c r="G113" i="128"/>
  <c r="H113" i="128" s="1"/>
  <c r="G112" i="128"/>
  <c r="H112" i="128" s="1"/>
  <c r="G111" i="128"/>
  <c r="H111" i="128" s="1"/>
  <c r="G110" i="128"/>
  <c r="H110" i="128" s="1"/>
  <c r="G109" i="128"/>
  <c r="H109" i="128" s="1"/>
  <c r="G108" i="128"/>
  <c r="H108" i="128" s="1"/>
  <c r="G107" i="128"/>
  <c r="H107" i="128" s="1"/>
  <c r="G106" i="128"/>
  <c r="H106" i="128" s="1"/>
  <c r="G105" i="128"/>
  <c r="H105" i="128" s="1"/>
  <c r="G104" i="128"/>
  <c r="H104" i="128" s="1"/>
  <c r="G103" i="128"/>
  <c r="H103" i="128" s="1"/>
  <c r="G102" i="128"/>
  <c r="H102" i="128" s="1"/>
  <c r="G101" i="128"/>
  <c r="H101" i="128" s="1"/>
  <c r="G100" i="128"/>
  <c r="H100" i="128" s="1"/>
  <c r="G99" i="128"/>
  <c r="H99" i="128" s="1"/>
  <c r="G98" i="128"/>
  <c r="H98" i="128" s="1"/>
  <c r="G97" i="128"/>
  <c r="H97" i="128" s="1"/>
  <c r="G96" i="128"/>
  <c r="H96" i="128" s="1"/>
  <c r="G95" i="128"/>
  <c r="H95" i="128" s="1"/>
  <c r="H94" i="128"/>
  <c r="G94" i="128"/>
  <c r="G93" i="128"/>
  <c r="H93" i="128" s="1"/>
  <c r="G92" i="128"/>
  <c r="H92" i="128" s="1"/>
  <c r="G91" i="128"/>
  <c r="H91" i="128" s="1"/>
  <c r="G90" i="128"/>
  <c r="H90" i="128" s="1"/>
  <c r="G89" i="128"/>
  <c r="H89" i="128" s="1"/>
  <c r="G88" i="128"/>
  <c r="H88" i="128" s="1"/>
  <c r="G87" i="128"/>
  <c r="H87" i="128" s="1"/>
  <c r="G86" i="128"/>
  <c r="H86" i="128" s="1"/>
  <c r="G85" i="128"/>
  <c r="H85" i="128" s="1"/>
  <c r="G84" i="128"/>
  <c r="H84" i="128" s="1"/>
  <c r="G83" i="128"/>
  <c r="H83" i="128" s="1"/>
  <c r="G82" i="128"/>
  <c r="H82" i="128" s="1"/>
  <c r="G81" i="128"/>
  <c r="H81" i="128" s="1"/>
  <c r="G80" i="128"/>
  <c r="H80" i="128" s="1"/>
  <c r="G79" i="128"/>
  <c r="H79" i="128" s="1"/>
  <c r="G78" i="128"/>
  <c r="H78" i="128" s="1"/>
  <c r="G77" i="128"/>
  <c r="H77" i="128" s="1"/>
  <c r="G76" i="128"/>
  <c r="H76" i="128" s="1"/>
  <c r="G75" i="128"/>
  <c r="H75" i="128" s="1"/>
  <c r="G74" i="128"/>
  <c r="H74" i="128" s="1"/>
  <c r="G73" i="128"/>
  <c r="H73" i="128" s="1"/>
  <c r="G72" i="128"/>
  <c r="H72" i="128" s="1"/>
  <c r="G71" i="128"/>
  <c r="H71" i="128" s="1"/>
  <c r="G70" i="128"/>
  <c r="H70" i="128" s="1"/>
  <c r="G69" i="128"/>
  <c r="H69" i="128" s="1"/>
  <c r="G68" i="128"/>
  <c r="H68" i="128" s="1"/>
  <c r="G67" i="128"/>
  <c r="H67" i="128" s="1"/>
  <c r="G66" i="128"/>
  <c r="H66" i="128" s="1"/>
  <c r="G65" i="128"/>
  <c r="H65" i="128" s="1"/>
  <c r="G64" i="128"/>
  <c r="H64" i="128" s="1"/>
  <c r="G63" i="128"/>
  <c r="H63" i="128" s="1"/>
  <c r="G62" i="128"/>
  <c r="H62" i="128" s="1"/>
  <c r="H61" i="128"/>
  <c r="G60" i="128"/>
  <c r="H60" i="128" s="1"/>
  <c r="G59" i="128"/>
  <c r="H59" i="128" s="1"/>
  <c r="G58" i="128"/>
  <c r="H58" i="128" s="1"/>
  <c r="G57" i="128"/>
  <c r="H57" i="128" s="1"/>
  <c r="G56" i="128"/>
  <c r="H56" i="128" s="1"/>
  <c r="G55" i="128"/>
  <c r="H55" i="128" s="1"/>
  <c r="G54" i="128"/>
  <c r="H54" i="128" s="1"/>
  <c r="G53" i="128"/>
  <c r="H53" i="128" s="1"/>
  <c r="G52" i="128"/>
  <c r="H52" i="128" s="1"/>
  <c r="G51" i="128"/>
  <c r="H51" i="128" s="1"/>
  <c r="G50" i="128"/>
  <c r="H50" i="128" s="1"/>
  <c r="G49" i="128"/>
  <c r="H49" i="128" s="1"/>
  <c r="G48" i="128"/>
  <c r="H48" i="128" s="1"/>
  <c r="G47" i="128"/>
  <c r="H47" i="128" s="1"/>
  <c r="G46" i="128"/>
  <c r="H46" i="128" s="1"/>
  <c r="G45" i="128"/>
  <c r="H45" i="128" s="1"/>
  <c r="G44" i="128"/>
  <c r="H44" i="128" s="1"/>
  <c r="G43" i="128"/>
  <c r="H43" i="128" s="1"/>
  <c r="G42" i="128"/>
  <c r="H42" i="128" s="1"/>
  <c r="G41" i="128"/>
  <c r="H41" i="128" s="1"/>
  <c r="G40" i="128"/>
  <c r="H40" i="128" s="1"/>
  <c r="G39" i="128"/>
  <c r="H39" i="128" s="1"/>
  <c r="G38" i="128"/>
  <c r="H38" i="128" s="1"/>
  <c r="G37" i="128"/>
  <c r="H37" i="128" s="1"/>
  <c r="G36" i="128"/>
  <c r="H36" i="128" s="1"/>
  <c r="G35" i="128"/>
  <c r="H35" i="128" s="1"/>
  <c r="G34" i="128"/>
  <c r="H34" i="128" s="1"/>
  <c r="G33" i="128"/>
  <c r="H33" i="128" s="1"/>
  <c r="G32" i="128"/>
  <c r="H32" i="128" s="1"/>
  <c r="G31" i="128"/>
  <c r="H31" i="128" s="1"/>
  <c r="G30" i="128"/>
  <c r="H30" i="128" s="1"/>
  <c r="G29" i="128"/>
  <c r="H29" i="128" s="1"/>
  <c r="G28" i="128"/>
  <c r="H28" i="128" s="1"/>
  <c r="G27" i="128"/>
  <c r="H27" i="128" s="1"/>
  <c r="G26" i="128"/>
  <c r="H26" i="128" s="1"/>
  <c r="G25" i="128"/>
  <c r="H25" i="128" s="1"/>
  <c r="G24" i="128"/>
  <c r="H24" i="128" s="1"/>
  <c r="G23" i="128"/>
  <c r="H23" i="128" s="1"/>
  <c r="G22" i="128"/>
  <c r="H22" i="128" s="1"/>
  <c r="G21" i="128"/>
  <c r="H21" i="128" s="1"/>
  <c r="G20" i="128"/>
  <c r="H20" i="128" s="1"/>
  <c r="G19" i="128"/>
  <c r="H19" i="128" s="1"/>
  <c r="G18" i="128"/>
  <c r="H18" i="128" s="1"/>
  <c r="G17" i="128"/>
  <c r="H17" i="128" s="1"/>
  <c r="G16" i="128"/>
  <c r="H16" i="128" s="1"/>
  <c r="G15" i="128"/>
  <c r="H15" i="128" s="1"/>
  <c r="G14" i="128"/>
  <c r="H14" i="128" s="1"/>
  <c r="G13" i="128"/>
  <c r="H13" i="128" s="1"/>
  <c r="G12" i="128"/>
  <c r="H12" i="128" s="1"/>
  <c r="G11" i="128"/>
  <c r="H11" i="128" s="1"/>
  <c r="G10" i="128"/>
  <c r="H10" i="128" s="1"/>
  <c r="G9" i="128"/>
  <c r="H9" i="128" s="1"/>
  <c r="G8" i="128"/>
  <c r="H8" i="128" s="1"/>
  <c r="G7" i="128"/>
  <c r="H7" i="128" s="1"/>
  <c r="G6" i="128"/>
  <c r="H6" i="128" s="1"/>
  <c r="G5" i="128"/>
  <c r="F52" i="127"/>
  <c r="E52" i="127"/>
  <c r="D52" i="127"/>
  <c r="G51" i="127"/>
  <c r="H51" i="127" s="1"/>
  <c r="G50" i="127"/>
  <c r="H50" i="127" s="1"/>
  <c r="G49" i="127"/>
  <c r="H49" i="127" s="1"/>
  <c r="G48" i="127"/>
  <c r="H48" i="127" s="1"/>
  <c r="G47" i="127"/>
  <c r="H47" i="127" s="1"/>
  <c r="G46" i="127"/>
  <c r="H46" i="127" s="1"/>
  <c r="G45" i="127"/>
  <c r="H45" i="127" s="1"/>
  <c r="G44" i="127"/>
  <c r="H44" i="127" s="1"/>
  <c r="G43" i="127"/>
  <c r="H43" i="127" s="1"/>
  <c r="G42" i="127"/>
  <c r="H42" i="127" s="1"/>
  <c r="G41" i="127"/>
  <c r="H41" i="127" s="1"/>
  <c r="G40" i="127"/>
  <c r="H40" i="127" s="1"/>
  <c r="G39" i="127"/>
  <c r="H39" i="127" s="1"/>
  <c r="G38" i="127"/>
  <c r="H38" i="127" s="1"/>
  <c r="G37" i="127"/>
  <c r="H37" i="127" s="1"/>
  <c r="G36" i="127"/>
  <c r="H36" i="127" s="1"/>
  <c r="G35" i="127"/>
  <c r="H35" i="127" s="1"/>
  <c r="G34" i="127"/>
  <c r="H34" i="127" s="1"/>
  <c r="G33" i="127"/>
  <c r="H33" i="127" s="1"/>
  <c r="G32" i="127"/>
  <c r="H32" i="127" s="1"/>
  <c r="G31" i="127"/>
  <c r="H31" i="127" s="1"/>
  <c r="G30" i="127"/>
  <c r="H30" i="127" s="1"/>
  <c r="G29" i="127"/>
  <c r="H29" i="127" s="1"/>
  <c r="G28" i="127"/>
  <c r="H28" i="127" s="1"/>
  <c r="G27" i="127"/>
  <c r="H27" i="127" s="1"/>
  <c r="G26" i="127"/>
  <c r="H26" i="127" s="1"/>
  <c r="G25" i="127"/>
  <c r="H25" i="127" s="1"/>
  <c r="G24" i="127"/>
  <c r="H24" i="127" s="1"/>
  <c r="G23" i="127"/>
  <c r="H23" i="127" s="1"/>
  <c r="G22" i="127"/>
  <c r="H22" i="127" s="1"/>
  <c r="G21" i="127"/>
  <c r="H21" i="127" s="1"/>
  <c r="G20" i="127"/>
  <c r="H20" i="127" s="1"/>
  <c r="G19" i="127"/>
  <c r="H19" i="127" s="1"/>
  <c r="G18" i="127"/>
  <c r="H18" i="127" s="1"/>
  <c r="G17" i="127"/>
  <c r="H17" i="127" s="1"/>
  <c r="G16" i="127"/>
  <c r="H16" i="127" s="1"/>
  <c r="G15" i="127"/>
  <c r="H15" i="127" s="1"/>
  <c r="G14" i="127"/>
  <c r="H14" i="127" s="1"/>
  <c r="G13" i="127"/>
  <c r="H13" i="127" s="1"/>
  <c r="G12" i="127"/>
  <c r="H12" i="127" s="1"/>
  <c r="G11" i="127"/>
  <c r="H11" i="127" s="1"/>
  <c r="G10" i="127"/>
  <c r="H10" i="127" s="1"/>
  <c r="G9" i="127"/>
  <c r="H9" i="127" s="1"/>
  <c r="G8" i="127"/>
  <c r="H8" i="127" s="1"/>
  <c r="G7" i="127"/>
  <c r="H7" i="127" s="1"/>
  <c r="G6" i="127"/>
  <c r="H6" i="127" s="1"/>
  <c r="G5" i="127"/>
  <c r="F402" i="126"/>
  <c r="E402" i="126"/>
  <c r="D402" i="126"/>
  <c r="G401" i="126"/>
  <c r="H401" i="126" s="1"/>
  <c r="G400" i="126"/>
  <c r="H400" i="126" s="1"/>
  <c r="G399" i="126"/>
  <c r="H399" i="126" s="1"/>
  <c r="G398" i="126"/>
  <c r="H398" i="126" s="1"/>
  <c r="G397" i="126"/>
  <c r="H397" i="126" s="1"/>
  <c r="G396" i="126"/>
  <c r="H396" i="126" s="1"/>
  <c r="G395" i="126"/>
  <c r="H395" i="126" s="1"/>
  <c r="G394" i="126"/>
  <c r="H394" i="126" s="1"/>
  <c r="G393" i="126"/>
  <c r="H393" i="126" s="1"/>
  <c r="G392" i="126"/>
  <c r="H392" i="126" s="1"/>
  <c r="G391" i="126"/>
  <c r="H391" i="126" s="1"/>
  <c r="G390" i="126"/>
  <c r="H390" i="126" s="1"/>
  <c r="G389" i="126"/>
  <c r="H389" i="126" s="1"/>
  <c r="G388" i="126"/>
  <c r="H388" i="126" s="1"/>
  <c r="G387" i="126"/>
  <c r="H387" i="126" s="1"/>
  <c r="G386" i="126"/>
  <c r="H386" i="126" s="1"/>
  <c r="G385" i="126"/>
  <c r="H385" i="126" s="1"/>
  <c r="G384" i="126"/>
  <c r="H384" i="126" s="1"/>
  <c r="G383" i="126"/>
  <c r="H383" i="126" s="1"/>
  <c r="G382" i="126"/>
  <c r="H382" i="126" s="1"/>
  <c r="G381" i="126"/>
  <c r="H381" i="126" s="1"/>
  <c r="G380" i="126"/>
  <c r="H380" i="126" s="1"/>
  <c r="H379" i="126"/>
  <c r="G379" i="126"/>
  <c r="G378" i="126"/>
  <c r="H378" i="126" s="1"/>
  <c r="G377" i="126"/>
  <c r="H377" i="126" s="1"/>
  <c r="G376" i="126"/>
  <c r="H376" i="126" s="1"/>
  <c r="G375" i="126"/>
  <c r="H375" i="126" s="1"/>
  <c r="G374" i="126"/>
  <c r="H374" i="126" s="1"/>
  <c r="G373" i="126"/>
  <c r="H373" i="126" s="1"/>
  <c r="G372" i="126"/>
  <c r="H372" i="126" s="1"/>
  <c r="G371" i="126"/>
  <c r="H371" i="126" s="1"/>
  <c r="G370" i="126"/>
  <c r="H370" i="126" s="1"/>
  <c r="G369" i="126"/>
  <c r="H369" i="126" s="1"/>
  <c r="G368" i="126"/>
  <c r="H368" i="126" s="1"/>
  <c r="G367" i="126"/>
  <c r="H367" i="126" s="1"/>
  <c r="G366" i="126"/>
  <c r="H366" i="126" s="1"/>
  <c r="G365" i="126"/>
  <c r="H365" i="126" s="1"/>
  <c r="G364" i="126"/>
  <c r="H364" i="126" s="1"/>
  <c r="G363" i="126"/>
  <c r="H363" i="126" s="1"/>
  <c r="G362" i="126"/>
  <c r="H362" i="126" s="1"/>
  <c r="G361" i="126"/>
  <c r="H361" i="126" s="1"/>
  <c r="G360" i="126"/>
  <c r="H360" i="126" s="1"/>
  <c r="G359" i="126"/>
  <c r="H359" i="126" s="1"/>
  <c r="G358" i="126"/>
  <c r="H358" i="126" s="1"/>
  <c r="G357" i="126"/>
  <c r="H357" i="126" s="1"/>
  <c r="G356" i="126"/>
  <c r="H356" i="126" s="1"/>
  <c r="G355" i="126"/>
  <c r="H355" i="126" s="1"/>
  <c r="G354" i="126"/>
  <c r="H354" i="126" s="1"/>
  <c r="G353" i="126"/>
  <c r="H353" i="126" s="1"/>
  <c r="G352" i="126"/>
  <c r="H352" i="126" s="1"/>
  <c r="G351" i="126"/>
  <c r="H351" i="126" s="1"/>
  <c r="G350" i="126"/>
  <c r="H350" i="126" s="1"/>
  <c r="G349" i="126"/>
  <c r="H349" i="126" s="1"/>
  <c r="G348" i="126"/>
  <c r="H348" i="126" s="1"/>
  <c r="G347" i="126"/>
  <c r="H347" i="126" s="1"/>
  <c r="G346" i="126"/>
  <c r="H346" i="126" s="1"/>
  <c r="G345" i="126"/>
  <c r="H345" i="126" s="1"/>
  <c r="G344" i="126"/>
  <c r="H344" i="126" s="1"/>
  <c r="G343" i="126"/>
  <c r="H343" i="126" s="1"/>
  <c r="G342" i="126"/>
  <c r="H342" i="126" s="1"/>
  <c r="G341" i="126"/>
  <c r="H341" i="126" s="1"/>
  <c r="G340" i="126"/>
  <c r="H340" i="126" s="1"/>
  <c r="G339" i="126"/>
  <c r="H339" i="126" s="1"/>
  <c r="G338" i="126"/>
  <c r="H338" i="126" s="1"/>
  <c r="G337" i="126"/>
  <c r="H337" i="126" s="1"/>
  <c r="G336" i="126"/>
  <c r="H336" i="126" s="1"/>
  <c r="G335" i="126"/>
  <c r="H335" i="126" s="1"/>
  <c r="G334" i="126"/>
  <c r="H334" i="126" s="1"/>
  <c r="G333" i="126"/>
  <c r="H333" i="126" s="1"/>
  <c r="G332" i="126"/>
  <c r="H332" i="126" s="1"/>
  <c r="G331" i="126"/>
  <c r="H331" i="126" s="1"/>
  <c r="G330" i="126"/>
  <c r="H330" i="126" s="1"/>
  <c r="G329" i="126"/>
  <c r="H329" i="126" s="1"/>
  <c r="G328" i="126"/>
  <c r="H328" i="126" s="1"/>
  <c r="G327" i="126"/>
  <c r="H327" i="126" s="1"/>
  <c r="G326" i="126"/>
  <c r="H326" i="126" s="1"/>
  <c r="G325" i="126"/>
  <c r="H325" i="126" s="1"/>
  <c r="G324" i="126"/>
  <c r="H324" i="126" s="1"/>
  <c r="G323" i="126"/>
  <c r="H323" i="126" s="1"/>
  <c r="G322" i="126"/>
  <c r="H322" i="126" s="1"/>
  <c r="G321" i="126"/>
  <c r="H321" i="126" s="1"/>
  <c r="G320" i="126"/>
  <c r="H320" i="126" s="1"/>
  <c r="G319" i="126"/>
  <c r="H319" i="126" s="1"/>
  <c r="G318" i="126"/>
  <c r="H318" i="126" s="1"/>
  <c r="G317" i="126"/>
  <c r="H317" i="126" s="1"/>
  <c r="G316" i="126"/>
  <c r="H316" i="126" s="1"/>
  <c r="H315" i="126"/>
  <c r="G314" i="126"/>
  <c r="H314" i="126" s="1"/>
  <c r="G313" i="126"/>
  <c r="H313" i="126" s="1"/>
  <c r="G312" i="126"/>
  <c r="H312" i="126" s="1"/>
  <c r="G311" i="126"/>
  <c r="H311" i="126" s="1"/>
  <c r="G310" i="126"/>
  <c r="H310" i="126" s="1"/>
  <c r="G309" i="126"/>
  <c r="H309" i="126" s="1"/>
  <c r="G308" i="126"/>
  <c r="H308" i="126" s="1"/>
  <c r="G307" i="126"/>
  <c r="H307" i="126" s="1"/>
  <c r="G306" i="126"/>
  <c r="H306" i="126" s="1"/>
  <c r="G305" i="126"/>
  <c r="H305" i="126" s="1"/>
  <c r="G304" i="126"/>
  <c r="H304" i="126" s="1"/>
  <c r="G303" i="126"/>
  <c r="H303" i="126" s="1"/>
  <c r="G302" i="126"/>
  <c r="H302" i="126" s="1"/>
  <c r="G301" i="126"/>
  <c r="H301" i="126" s="1"/>
  <c r="G300" i="126"/>
  <c r="H300" i="126" s="1"/>
  <c r="G299" i="126"/>
  <c r="H299" i="126" s="1"/>
  <c r="G298" i="126"/>
  <c r="H298" i="126" s="1"/>
  <c r="G297" i="126"/>
  <c r="H297" i="126" s="1"/>
  <c r="G296" i="126"/>
  <c r="H296" i="126" s="1"/>
  <c r="G295" i="126"/>
  <c r="H295" i="126" s="1"/>
  <c r="G294" i="126"/>
  <c r="H294" i="126" s="1"/>
  <c r="G293" i="126"/>
  <c r="H293" i="126" s="1"/>
  <c r="G292" i="126"/>
  <c r="H292" i="126" s="1"/>
  <c r="G291" i="126"/>
  <c r="H291" i="126" s="1"/>
  <c r="G290" i="126"/>
  <c r="H290" i="126" s="1"/>
  <c r="G289" i="126"/>
  <c r="H289" i="126" s="1"/>
  <c r="G288" i="126"/>
  <c r="H288" i="126" s="1"/>
  <c r="G287" i="126"/>
  <c r="H287" i="126" s="1"/>
  <c r="G286" i="126"/>
  <c r="H286" i="126" s="1"/>
  <c r="G285" i="126"/>
  <c r="H285" i="126" s="1"/>
  <c r="G284" i="126"/>
  <c r="H284" i="126" s="1"/>
  <c r="G283" i="126"/>
  <c r="H283" i="126" s="1"/>
  <c r="G282" i="126"/>
  <c r="H282" i="126" s="1"/>
  <c r="G281" i="126"/>
  <c r="H281" i="126" s="1"/>
  <c r="G280" i="126"/>
  <c r="H280" i="126" s="1"/>
  <c r="G279" i="126"/>
  <c r="H279" i="126" s="1"/>
  <c r="G278" i="126"/>
  <c r="H278" i="126" s="1"/>
  <c r="G277" i="126"/>
  <c r="H277" i="126" s="1"/>
  <c r="G276" i="126"/>
  <c r="H276" i="126" s="1"/>
  <c r="G275" i="126"/>
  <c r="H275" i="126" s="1"/>
  <c r="G274" i="126"/>
  <c r="H274" i="126" s="1"/>
  <c r="G273" i="126"/>
  <c r="H273" i="126" s="1"/>
  <c r="G272" i="126"/>
  <c r="H272" i="126" s="1"/>
  <c r="G271" i="126"/>
  <c r="H271" i="126" s="1"/>
  <c r="G270" i="126"/>
  <c r="H270" i="126" s="1"/>
  <c r="G269" i="126"/>
  <c r="H269" i="126" s="1"/>
  <c r="G268" i="126"/>
  <c r="H268" i="126" s="1"/>
  <c r="G267" i="126"/>
  <c r="H267" i="126" s="1"/>
  <c r="G266" i="126"/>
  <c r="H266" i="126" s="1"/>
  <c r="G265" i="126"/>
  <c r="H265" i="126" s="1"/>
  <c r="G264" i="126"/>
  <c r="H264" i="126" s="1"/>
  <c r="G263" i="126"/>
  <c r="H263" i="126" s="1"/>
  <c r="G262" i="126"/>
  <c r="H262" i="126" s="1"/>
  <c r="G261" i="126"/>
  <c r="H261" i="126" s="1"/>
  <c r="G260" i="126"/>
  <c r="H260" i="126" s="1"/>
  <c r="G259" i="126"/>
  <c r="H259" i="126" s="1"/>
  <c r="G258" i="126"/>
  <c r="H258" i="126" s="1"/>
  <c r="G257" i="126"/>
  <c r="H257" i="126" s="1"/>
  <c r="G256" i="126"/>
  <c r="H256" i="126" s="1"/>
  <c r="G255" i="126"/>
  <c r="H255" i="126" s="1"/>
  <c r="G254" i="126"/>
  <c r="H254" i="126" s="1"/>
  <c r="G253" i="126"/>
  <c r="H253" i="126" s="1"/>
  <c r="G252" i="126"/>
  <c r="H252" i="126" s="1"/>
  <c r="G251" i="126"/>
  <c r="H251" i="126" s="1"/>
  <c r="G250" i="126"/>
  <c r="H250" i="126" s="1"/>
  <c r="G249" i="126"/>
  <c r="H249" i="126" s="1"/>
  <c r="G248" i="126"/>
  <c r="H248" i="126" s="1"/>
  <c r="G247" i="126"/>
  <c r="H247" i="126" s="1"/>
  <c r="G246" i="126"/>
  <c r="H246" i="126" s="1"/>
  <c r="G245" i="126"/>
  <c r="H245" i="126" s="1"/>
  <c r="G244" i="126"/>
  <c r="H244" i="126" s="1"/>
  <c r="G243" i="126"/>
  <c r="H243" i="126" s="1"/>
  <c r="G242" i="126"/>
  <c r="H242" i="126" s="1"/>
  <c r="G241" i="126"/>
  <c r="H241" i="126" s="1"/>
  <c r="G240" i="126"/>
  <c r="H240" i="126" s="1"/>
  <c r="G239" i="126"/>
  <c r="H239" i="126" s="1"/>
  <c r="G238" i="126"/>
  <c r="H238" i="126" s="1"/>
  <c r="G237" i="126"/>
  <c r="H237" i="126" s="1"/>
  <c r="G236" i="126"/>
  <c r="H236" i="126" s="1"/>
  <c r="G235" i="126"/>
  <c r="H235" i="126" s="1"/>
  <c r="G234" i="126"/>
  <c r="H234" i="126" s="1"/>
  <c r="G233" i="126"/>
  <c r="H233" i="126" s="1"/>
  <c r="G232" i="126"/>
  <c r="H232" i="126" s="1"/>
  <c r="G231" i="126"/>
  <c r="H231" i="126" s="1"/>
  <c r="G230" i="126"/>
  <c r="H230" i="126" s="1"/>
  <c r="G229" i="126"/>
  <c r="H229" i="126" s="1"/>
  <c r="G228" i="126"/>
  <c r="H228" i="126" s="1"/>
  <c r="G227" i="126"/>
  <c r="H227" i="126" s="1"/>
  <c r="G226" i="126"/>
  <c r="H226" i="126" s="1"/>
  <c r="G225" i="126"/>
  <c r="H225" i="126" s="1"/>
  <c r="G224" i="126"/>
  <c r="H224" i="126" s="1"/>
  <c r="G223" i="126"/>
  <c r="H223" i="126" s="1"/>
  <c r="G222" i="126"/>
  <c r="H222" i="126" s="1"/>
  <c r="G221" i="126"/>
  <c r="H221" i="126" s="1"/>
  <c r="G220" i="126"/>
  <c r="H220" i="126" s="1"/>
  <c r="G219" i="126"/>
  <c r="H219" i="126" s="1"/>
  <c r="G218" i="126"/>
  <c r="H218" i="126" s="1"/>
  <c r="G217" i="126"/>
  <c r="H217" i="126" s="1"/>
  <c r="G216" i="126"/>
  <c r="H216" i="126" s="1"/>
  <c r="G215" i="126"/>
  <c r="H215" i="126" s="1"/>
  <c r="G214" i="126"/>
  <c r="H214" i="126" s="1"/>
  <c r="G213" i="126"/>
  <c r="H213" i="126" s="1"/>
  <c r="G212" i="126"/>
  <c r="H212" i="126" s="1"/>
  <c r="G211" i="126"/>
  <c r="H211" i="126" s="1"/>
  <c r="G210" i="126"/>
  <c r="H210" i="126" s="1"/>
  <c r="G209" i="126"/>
  <c r="H209" i="126" s="1"/>
  <c r="G208" i="126"/>
  <c r="H208" i="126" s="1"/>
  <c r="G207" i="126"/>
  <c r="H207" i="126" s="1"/>
  <c r="G206" i="126"/>
  <c r="H206" i="126" s="1"/>
  <c r="G205" i="126"/>
  <c r="H205" i="126" s="1"/>
  <c r="G204" i="126"/>
  <c r="H204" i="126" s="1"/>
  <c r="G203" i="126"/>
  <c r="H203" i="126" s="1"/>
  <c r="G202" i="126"/>
  <c r="H202" i="126" s="1"/>
  <c r="G201" i="126"/>
  <c r="H201" i="126" s="1"/>
  <c r="G200" i="126"/>
  <c r="H200" i="126" s="1"/>
  <c r="G199" i="126"/>
  <c r="H199" i="126" s="1"/>
  <c r="G198" i="126"/>
  <c r="H198" i="126" s="1"/>
  <c r="G197" i="126"/>
  <c r="H197" i="126" s="1"/>
  <c r="G196" i="126"/>
  <c r="H196" i="126" s="1"/>
  <c r="G195" i="126"/>
  <c r="H195" i="126" s="1"/>
  <c r="G194" i="126"/>
  <c r="H194" i="126" s="1"/>
  <c r="G193" i="126"/>
  <c r="H193" i="126" s="1"/>
  <c r="G192" i="126"/>
  <c r="H192" i="126" s="1"/>
  <c r="G191" i="126"/>
  <c r="H191" i="126" s="1"/>
  <c r="G190" i="126"/>
  <c r="H190" i="126" s="1"/>
  <c r="G189" i="126"/>
  <c r="H189" i="126" s="1"/>
  <c r="G188" i="126"/>
  <c r="H188" i="126" s="1"/>
  <c r="G187" i="126"/>
  <c r="H187" i="126" s="1"/>
  <c r="G186" i="126"/>
  <c r="H186" i="126" s="1"/>
  <c r="G185" i="126"/>
  <c r="H185" i="126" s="1"/>
  <c r="G184" i="126"/>
  <c r="H184" i="126" s="1"/>
  <c r="G183" i="126"/>
  <c r="H183" i="126" s="1"/>
  <c r="G182" i="126"/>
  <c r="H182" i="126" s="1"/>
  <c r="G181" i="126"/>
  <c r="H181" i="126" s="1"/>
  <c r="G180" i="126"/>
  <c r="H180" i="126" s="1"/>
  <c r="G179" i="126"/>
  <c r="H179" i="126" s="1"/>
  <c r="G178" i="126"/>
  <c r="H178" i="126" s="1"/>
  <c r="G177" i="126"/>
  <c r="H177" i="126" s="1"/>
  <c r="G176" i="126"/>
  <c r="H176" i="126" s="1"/>
  <c r="G175" i="126"/>
  <c r="H175" i="126" s="1"/>
  <c r="G174" i="126"/>
  <c r="H174" i="126" s="1"/>
  <c r="G173" i="126"/>
  <c r="H173" i="126" s="1"/>
  <c r="G172" i="126"/>
  <c r="H172" i="126" s="1"/>
  <c r="G171" i="126"/>
  <c r="H171" i="126" s="1"/>
  <c r="G170" i="126"/>
  <c r="H170" i="126" s="1"/>
  <c r="G169" i="126"/>
  <c r="H169" i="126" s="1"/>
  <c r="G168" i="126"/>
  <c r="H168" i="126" s="1"/>
  <c r="G167" i="126"/>
  <c r="H167" i="126" s="1"/>
  <c r="G166" i="126"/>
  <c r="H166" i="126" s="1"/>
  <c r="G165" i="126"/>
  <c r="H165" i="126" s="1"/>
  <c r="G164" i="126"/>
  <c r="H164" i="126" s="1"/>
  <c r="G163" i="126"/>
  <c r="H163" i="126" s="1"/>
  <c r="G162" i="126"/>
  <c r="H162" i="126" s="1"/>
  <c r="G161" i="126"/>
  <c r="H161" i="126" s="1"/>
  <c r="G160" i="126"/>
  <c r="H160" i="126" s="1"/>
  <c r="G159" i="126"/>
  <c r="H159" i="126" s="1"/>
  <c r="G158" i="126"/>
  <c r="H158" i="126" s="1"/>
  <c r="G157" i="126"/>
  <c r="H157" i="126" s="1"/>
  <c r="G156" i="126"/>
  <c r="H156" i="126" s="1"/>
  <c r="G155" i="126"/>
  <c r="H155" i="126" s="1"/>
  <c r="G154" i="126"/>
  <c r="H154" i="126" s="1"/>
  <c r="G153" i="126"/>
  <c r="H153" i="126" s="1"/>
  <c r="G152" i="126"/>
  <c r="H152" i="126" s="1"/>
  <c r="G151" i="126"/>
  <c r="H151" i="126" s="1"/>
  <c r="G150" i="126"/>
  <c r="H150" i="126" s="1"/>
  <c r="G149" i="126"/>
  <c r="H149" i="126" s="1"/>
  <c r="G148" i="126"/>
  <c r="H148" i="126" s="1"/>
  <c r="G147" i="126"/>
  <c r="H147" i="126" s="1"/>
  <c r="G146" i="126"/>
  <c r="H146" i="126" s="1"/>
  <c r="G145" i="126"/>
  <c r="H145" i="126" s="1"/>
  <c r="G144" i="126"/>
  <c r="H144" i="126" s="1"/>
  <c r="G143" i="126"/>
  <c r="H143" i="126" s="1"/>
  <c r="G142" i="126"/>
  <c r="H142" i="126" s="1"/>
  <c r="G141" i="126"/>
  <c r="H141" i="126" s="1"/>
  <c r="G140" i="126"/>
  <c r="H140" i="126" s="1"/>
  <c r="G139" i="126"/>
  <c r="H139" i="126" s="1"/>
  <c r="G138" i="126"/>
  <c r="H138" i="126" s="1"/>
  <c r="G137" i="126"/>
  <c r="H137" i="126" s="1"/>
  <c r="G136" i="126"/>
  <c r="H136" i="126" s="1"/>
  <c r="G135" i="126"/>
  <c r="H135" i="126" s="1"/>
  <c r="G134" i="126"/>
  <c r="H134" i="126" s="1"/>
  <c r="G133" i="126"/>
  <c r="H133" i="126" s="1"/>
  <c r="G132" i="126"/>
  <c r="H132" i="126" s="1"/>
  <c r="G131" i="126"/>
  <c r="H131" i="126" s="1"/>
  <c r="G130" i="126"/>
  <c r="H130" i="126" s="1"/>
  <c r="G129" i="126"/>
  <c r="H129" i="126" s="1"/>
  <c r="G128" i="126"/>
  <c r="H128" i="126" s="1"/>
  <c r="G127" i="126"/>
  <c r="H127" i="126" s="1"/>
  <c r="G126" i="126"/>
  <c r="H126" i="126" s="1"/>
  <c r="G125" i="126"/>
  <c r="H125" i="126" s="1"/>
  <c r="G124" i="126"/>
  <c r="H124" i="126" s="1"/>
  <c r="G123" i="126"/>
  <c r="H123" i="126" s="1"/>
  <c r="G122" i="126"/>
  <c r="H122" i="126" s="1"/>
  <c r="G121" i="126"/>
  <c r="H121" i="126" s="1"/>
  <c r="G120" i="126"/>
  <c r="H120" i="126" s="1"/>
  <c r="G119" i="126"/>
  <c r="H119" i="126" s="1"/>
  <c r="G118" i="126"/>
  <c r="H118" i="126" s="1"/>
  <c r="G117" i="126"/>
  <c r="H117" i="126" s="1"/>
  <c r="G116" i="126"/>
  <c r="H116" i="126" s="1"/>
  <c r="G115" i="126"/>
  <c r="H115" i="126" s="1"/>
  <c r="G114" i="126"/>
  <c r="H114" i="126" s="1"/>
  <c r="G113" i="126"/>
  <c r="H113" i="126" s="1"/>
  <c r="G112" i="126"/>
  <c r="H112" i="126" s="1"/>
  <c r="G111" i="126"/>
  <c r="H111" i="126" s="1"/>
  <c r="G110" i="126"/>
  <c r="H110" i="126" s="1"/>
  <c r="G109" i="126"/>
  <c r="H109" i="126" s="1"/>
  <c r="G108" i="126"/>
  <c r="H108" i="126" s="1"/>
  <c r="G107" i="126"/>
  <c r="H107" i="126" s="1"/>
  <c r="G106" i="126"/>
  <c r="H106" i="126" s="1"/>
  <c r="G105" i="126"/>
  <c r="H105" i="126" s="1"/>
  <c r="G104" i="126"/>
  <c r="H104" i="126" s="1"/>
  <c r="G103" i="126"/>
  <c r="H103" i="126" s="1"/>
  <c r="G102" i="126"/>
  <c r="H102" i="126" s="1"/>
  <c r="G101" i="126"/>
  <c r="H101" i="126" s="1"/>
  <c r="G100" i="126"/>
  <c r="H100" i="126" s="1"/>
  <c r="G99" i="126"/>
  <c r="H99" i="126" s="1"/>
  <c r="G98" i="126"/>
  <c r="H98" i="126" s="1"/>
  <c r="G97" i="126"/>
  <c r="H97" i="126" s="1"/>
  <c r="G96" i="126"/>
  <c r="H96" i="126" s="1"/>
  <c r="G95" i="126"/>
  <c r="H95" i="126" s="1"/>
  <c r="G94" i="126"/>
  <c r="H94" i="126" s="1"/>
  <c r="G93" i="126"/>
  <c r="H93" i="126" s="1"/>
  <c r="G92" i="126"/>
  <c r="H92" i="126" s="1"/>
  <c r="G91" i="126"/>
  <c r="H91" i="126" s="1"/>
  <c r="G90" i="126"/>
  <c r="H90" i="126" s="1"/>
  <c r="G89" i="126"/>
  <c r="H89" i="126" s="1"/>
  <c r="G88" i="126"/>
  <c r="H88" i="126" s="1"/>
  <c r="G87" i="126"/>
  <c r="H87" i="126" s="1"/>
  <c r="G86" i="126"/>
  <c r="H86" i="126" s="1"/>
  <c r="G85" i="126"/>
  <c r="H85" i="126" s="1"/>
  <c r="G84" i="126"/>
  <c r="H84" i="126" s="1"/>
  <c r="G83" i="126"/>
  <c r="H83" i="126" s="1"/>
  <c r="G82" i="126"/>
  <c r="H82" i="126" s="1"/>
  <c r="G81" i="126"/>
  <c r="H81" i="126" s="1"/>
  <c r="G80" i="126"/>
  <c r="H80" i="126" s="1"/>
  <c r="G79" i="126"/>
  <c r="H79" i="126" s="1"/>
  <c r="G78" i="126"/>
  <c r="H78" i="126" s="1"/>
  <c r="G77" i="126"/>
  <c r="H77" i="126" s="1"/>
  <c r="G76" i="126"/>
  <c r="H76" i="126" s="1"/>
  <c r="G75" i="126"/>
  <c r="H75" i="126" s="1"/>
  <c r="G74" i="126"/>
  <c r="H74" i="126" s="1"/>
  <c r="G73" i="126"/>
  <c r="H73" i="126" s="1"/>
  <c r="G72" i="126"/>
  <c r="H72" i="126" s="1"/>
  <c r="G71" i="126"/>
  <c r="H71" i="126" s="1"/>
  <c r="G70" i="126"/>
  <c r="H70" i="126" s="1"/>
  <c r="G69" i="126"/>
  <c r="H69" i="126" s="1"/>
  <c r="G68" i="126"/>
  <c r="H68" i="126" s="1"/>
  <c r="G67" i="126"/>
  <c r="H67" i="126" s="1"/>
  <c r="G66" i="126"/>
  <c r="H66" i="126" s="1"/>
  <c r="G65" i="126"/>
  <c r="H65" i="126" s="1"/>
  <c r="G64" i="126"/>
  <c r="H64" i="126" s="1"/>
  <c r="G63" i="126"/>
  <c r="H63" i="126" s="1"/>
  <c r="G62" i="126"/>
  <c r="H62" i="126" s="1"/>
  <c r="H61" i="126"/>
  <c r="G60" i="126"/>
  <c r="H60" i="126" s="1"/>
  <c r="G59" i="126"/>
  <c r="H59" i="126" s="1"/>
  <c r="G58" i="126"/>
  <c r="H58" i="126" s="1"/>
  <c r="G57" i="126"/>
  <c r="H57" i="126" s="1"/>
  <c r="G56" i="126"/>
  <c r="H56" i="126" s="1"/>
  <c r="G55" i="126"/>
  <c r="H55" i="126" s="1"/>
  <c r="G54" i="126"/>
  <c r="H54" i="126" s="1"/>
  <c r="G53" i="126"/>
  <c r="H53" i="126" s="1"/>
  <c r="G52" i="126"/>
  <c r="H52" i="126" s="1"/>
  <c r="G51" i="126"/>
  <c r="H51" i="126" s="1"/>
  <c r="G50" i="126"/>
  <c r="H50" i="126" s="1"/>
  <c r="G49" i="126"/>
  <c r="H49" i="126" s="1"/>
  <c r="G48" i="126"/>
  <c r="H48" i="126" s="1"/>
  <c r="G47" i="126"/>
  <c r="H47" i="126" s="1"/>
  <c r="G46" i="126"/>
  <c r="H46" i="126" s="1"/>
  <c r="G45" i="126"/>
  <c r="H45" i="126" s="1"/>
  <c r="G44" i="126"/>
  <c r="H44" i="126" s="1"/>
  <c r="G43" i="126"/>
  <c r="H43" i="126" s="1"/>
  <c r="G42" i="126"/>
  <c r="H42" i="126" s="1"/>
  <c r="G41" i="126"/>
  <c r="H41" i="126" s="1"/>
  <c r="G40" i="126"/>
  <c r="H40" i="126" s="1"/>
  <c r="G39" i="126"/>
  <c r="H39" i="126" s="1"/>
  <c r="G38" i="126"/>
  <c r="H38" i="126" s="1"/>
  <c r="G37" i="126"/>
  <c r="H37" i="126" s="1"/>
  <c r="G36" i="126"/>
  <c r="H36" i="126" s="1"/>
  <c r="G35" i="126"/>
  <c r="H35" i="126" s="1"/>
  <c r="G34" i="126"/>
  <c r="H34" i="126" s="1"/>
  <c r="G33" i="126"/>
  <c r="H33" i="126" s="1"/>
  <c r="G32" i="126"/>
  <c r="H32" i="126" s="1"/>
  <c r="G31" i="126"/>
  <c r="H31" i="126" s="1"/>
  <c r="G30" i="126"/>
  <c r="H30" i="126" s="1"/>
  <c r="G29" i="126"/>
  <c r="H29" i="126" s="1"/>
  <c r="G28" i="126"/>
  <c r="H28" i="126" s="1"/>
  <c r="G27" i="126"/>
  <c r="H27" i="126" s="1"/>
  <c r="G26" i="126"/>
  <c r="H26" i="126" s="1"/>
  <c r="G25" i="126"/>
  <c r="H25" i="126" s="1"/>
  <c r="G24" i="126"/>
  <c r="H24" i="126" s="1"/>
  <c r="G23" i="126"/>
  <c r="H23" i="126" s="1"/>
  <c r="G22" i="126"/>
  <c r="H22" i="126" s="1"/>
  <c r="G21" i="126"/>
  <c r="H21" i="126" s="1"/>
  <c r="G20" i="126"/>
  <c r="H20" i="126" s="1"/>
  <c r="G19" i="126"/>
  <c r="H19" i="126" s="1"/>
  <c r="G18" i="126"/>
  <c r="H18" i="126" s="1"/>
  <c r="G17" i="126"/>
  <c r="H17" i="126" s="1"/>
  <c r="G16" i="126"/>
  <c r="H16" i="126" s="1"/>
  <c r="G15" i="126"/>
  <c r="H15" i="126" s="1"/>
  <c r="G14" i="126"/>
  <c r="H14" i="126" s="1"/>
  <c r="G13" i="126"/>
  <c r="H13" i="126" s="1"/>
  <c r="G12" i="126"/>
  <c r="H12" i="126" s="1"/>
  <c r="G11" i="126"/>
  <c r="H11" i="126" s="1"/>
  <c r="G10" i="126"/>
  <c r="H10" i="126" s="1"/>
  <c r="G9" i="126"/>
  <c r="H9" i="126" s="1"/>
  <c r="G8" i="126"/>
  <c r="H8" i="126" s="1"/>
  <c r="G7" i="126"/>
  <c r="H7" i="126" s="1"/>
  <c r="G6" i="126"/>
  <c r="H6" i="126" s="1"/>
  <c r="G5" i="126"/>
  <c r="H5" i="126" s="1"/>
  <c r="F56" i="125"/>
  <c r="E56" i="125"/>
  <c r="D56" i="125"/>
  <c r="G55" i="125"/>
  <c r="H55" i="125" s="1"/>
  <c r="G54" i="125"/>
  <c r="H54" i="125" s="1"/>
  <c r="G53" i="125"/>
  <c r="H53" i="125" s="1"/>
  <c r="G52" i="125"/>
  <c r="H52" i="125" s="1"/>
  <c r="G51" i="125"/>
  <c r="H51" i="125" s="1"/>
  <c r="G50" i="125"/>
  <c r="H50" i="125" s="1"/>
  <c r="G49" i="125"/>
  <c r="H49" i="125" s="1"/>
  <c r="G48" i="125"/>
  <c r="H48" i="125" s="1"/>
  <c r="G47" i="125"/>
  <c r="H47" i="125" s="1"/>
  <c r="G46" i="125"/>
  <c r="H46" i="125" s="1"/>
  <c r="G45" i="125"/>
  <c r="H45" i="125" s="1"/>
  <c r="G44" i="125"/>
  <c r="H44" i="125" s="1"/>
  <c r="G43" i="125"/>
  <c r="H43" i="125" s="1"/>
  <c r="G42" i="125"/>
  <c r="H42" i="125" s="1"/>
  <c r="G41" i="125"/>
  <c r="H41" i="125" s="1"/>
  <c r="G40" i="125"/>
  <c r="H40" i="125" s="1"/>
  <c r="G39" i="125"/>
  <c r="H39" i="125" s="1"/>
  <c r="G38" i="125"/>
  <c r="H38" i="125" s="1"/>
  <c r="G37" i="125"/>
  <c r="H37" i="125" s="1"/>
  <c r="G36" i="125"/>
  <c r="H36" i="125" s="1"/>
  <c r="G35" i="125"/>
  <c r="H35" i="125" s="1"/>
  <c r="G34" i="125"/>
  <c r="H34" i="125" s="1"/>
  <c r="G33" i="125"/>
  <c r="H33" i="125" s="1"/>
  <c r="G32" i="125"/>
  <c r="H32" i="125" s="1"/>
  <c r="G31" i="125"/>
  <c r="H31" i="125" s="1"/>
  <c r="G30" i="125"/>
  <c r="H30" i="125" s="1"/>
  <c r="G29" i="125"/>
  <c r="H29" i="125" s="1"/>
  <c r="G28" i="125"/>
  <c r="H28" i="125" s="1"/>
  <c r="G27" i="125"/>
  <c r="H27" i="125" s="1"/>
  <c r="G26" i="125"/>
  <c r="H26" i="125" s="1"/>
  <c r="G25" i="125"/>
  <c r="H25" i="125" s="1"/>
  <c r="G24" i="125"/>
  <c r="H24" i="125" s="1"/>
  <c r="G23" i="125"/>
  <c r="H23" i="125" s="1"/>
  <c r="G22" i="125"/>
  <c r="H22" i="125" s="1"/>
  <c r="G21" i="125"/>
  <c r="H21" i="125" s="1"/>
  <c r="G20" i="125"/>
  <c r="H20" i="125" s="1"/>
  <c r="G19" i="125"/>
  <c r="H19" i="125" s="1"/>
  <c r="G18" i="125"/>
  <c r="H18" i="125" s="1"/>
  <c r="G17" i="125"/>
  <c r="H17" i="125" s="1"/>
  <c r="G16" i="125"/>
  <c r="H16" i="125" s="1"/>
  <c r="G15" i="125"/>
  <c r="H15" i="125" s="1"/>
  <c r="G14" i="125"/>
  <c r="H14" i="125" s="1"/>
  <c r="G13" i="125"/>
  <c r="H13" i="125" s="1"/>
  <c r="G12" i="125"/>
  <c r="H12" i="125" s="1"/>
  <c r="G11" i="125"/>
  <c r="H11" i="125" s="1"/>
  <c r="G10" i="125"/>
  <c r="H10" i="125" s="1"/>
  <c r="G9" i="125"/>
  <c r="H9" i="125" s="1"/>
  <c r="G8" i="125"/>
  <c r="H8" i="125" s="1"/>
  <c r="G7" i="125"/>
  <c r="H7" i="125" s="1"/>
  <c r="G6" i="125"/>
  <c r="H6" i="125" s="1"/>
  <c r="G5" i="125"/>
  <c r="F402" i="124"/>
  <c r="E402" i="124"/>
  <c r="D402" i="124"/>
  <c r="G401" i="124"/>
  <c r="H401" i="124" s="1"/>
  <c r="G400" i="124"/>
  <c r="H400" i="124" s="1"/>
  <c r="G399" i="124"/>
  <c r="H399" i="124" s="1"/>
  <c r="G398" i="124"/>
  <c r="H398" i="124" s="1"/>
  <c r="G397" i="124"/>
  <c r="H397" i="124" s="1"/>
  <c r="G396" i="124"/>
  <c r="H396" i="124" s="1"/>
  <c r="G395" i="124"/>
  <c r="H395" i="124" s="1"/>
  <c r="G394" i="124"/>
  <c r="H394" i="124" s="1"/>
  <c r="G393" i="124"/>
  <c r="H393" i="124" s="1"/>
  <c r="G392" i="124"/>
  <c r="H392" i="124" s="1"/>
  <c r="G391" i="124"/>
  <c r="H391" i="124" s="1"/>
  <c r="G390" i="124"/>
  <c r="H390" i="124" s="1"/>
  <c r="G389" i="124"/>
  <c r="H389" i="124" s="1"/>
  <c r="G388" i="124"/>
  <c r="H388" i="124" s="1"/>
  <c r="G387" i="124"/>
  <c r="H387" i="124" s="1"/>
  <c r="G386" i="124"/>
  <c r="H386" i="124" s="1"/>
  <c r="G385" i="124"/>
  <c r="H385" i="124" s="1"/>
  <c r="G384" i="124"/>
  <c r="H384" i="124" s="1"/>
  <c r="G383" i="124"/>
  <c r="H383" i="124" s="1"/>
  <c r="G382" i="124"/>
  <c r="H382" i="124" s="1"/>
  <c r="H381" i="124"/>
  <c r="G381" i="124"/>
  <c r="G380" i="124"/>
  <c r="H380" i="124" s="1"/>
  <c r="G379" i="124"/>
  <c r="H379" i="124" s="1"/>
  <c r="G378" i="124"/>
  <c r="H378" i="124" s="1"/>
  <c r="G377" i="124"/>
  <c r="H377" i="124" s="1"/>
  <c r="H376" i="124"/>
  <c r="G376" i="124"/>
  <c r="G375" i="124"/>
  <c r="H375" i="124" s="1"/>
  <c r="G374" i="124"/>
  <c r="H374" i="124" s="1"/>
  <c r="G373" i="124"/>
  <c r="H373" i="124" s="1"/>
  <c r="G372" i="124"/>
  <c r="H372" i="124" s="1"/>
  <c r="G371" i="124"/>
  <c r="H371" i="124" s="1"/>
  <c r="G370" i="124"/>
  <c r="H370" i="124" s="1"/>
  <c r="G369" i="124"/>
  <c r="H369" i="124" s="1"/>
  <c r="G368" i="124"/>
  <c r="H368" i="124" s="1"/>
  <c r="G367" i="124"/>
  <c r="H367" i="124" s="1"/>
  <c r="G366" i="124"/>
  <c r="H366" i="124" s="1"/>
  <c r="G365" i="124"/>
  <c r="H365" i="124" s="1"/>
  <c r="H364" i="124"/>
  <c r="G364" i="124"/>
  <c r="H363" i="124"/>
  <c r="G363" i="124"/>
  <c r="G362" i="124"/>
  <c r="H362" i="124" s="1"/>
  <c r="G361" i="124"/>
  <c r="H361" i="124" s="1"/>
  <c r="G360" i="124"/>
  <c r="H360" i="124" s="1"/>
  <c r="G359" i="124"/>
  <c r="H359" i="124" s="1"/>
  <c r="G358" i="124"/>
  <c r="H358" i="124" s="1"/>
  <c r="G357" i="124"/>
  <c r="H357" i="124" s="1"/>
  <c r="G356" i="124"/>
  <c r="H356" i="124" s="1"/>
  <c r="G355" i="124"/>
  <c r="H355" i="124" s="1"/>
  <c r="G354" i="124"/>
  <c r="H354" i="124" s="1"/>
  <c r="G353" i="124"/>
  <c r="H353" i="124" s="1"/>
  <c r="G352" i="124"/>
  <c r="H352" i="124" s="1"/>
  <c r="G351" i="124"/>
  <c r="H351" i="124" s="1"/>
  <c r="G350" i="124"/>
  <c r="H350" i="124" s="1"/>
  <c r="G349" i="124"/>
  <c r="H349" i="124" s="1"/>
  <c r="H348" i="124"/>
  <c r="G348" i="124"/>
  <c r="H347" i="124"/>
  <c r="G347" i="124"/>
  <c r="H346" i="124"/>
  <c r="G346" i="124"/>
  <c r="G345" i="124"/>
  <c r="H345" i="124" s="1"/>
  <c r="G344" i="124"/>
  <c r="H344" i="124" s="1"/>
  <c r="G343" i="124"/>
  <c r="H343" i="124" s="1"/>
  <c r="G342" i="124"/>
  <c r="H342" i="124" s="1"/>
  <c r="G341" i="124"/>
  <c r="H341" i="124" s="1"/>
  <c r="G340" i="124"/>
  <c r="H340" i="124" s="1"/>
  <c r="G339" i="124"/>
  <c r="H339" i="124" s="1"/>
  <c r="G338" i="124"/>
  <c r="H338" i="124" s="1"/>
  <c r="G337" i="124"/>
  <c r="H337" i="124" s="1"/>
  <c r="G336" i="124"/>
  <c r="H336" i="124" s="1"/>
  <c r="G335" i="124"/>
  <c r="H335" i="124" s="1"/>
  <c r="G334" i="124"/>
  <c r="H334" i="124" s="1"/>
  <c r="G333" i="124"/>
  <c r="H333" i="124" s="1"/>
  <c r="G332" i="124"/>
  <c r="H332" i="124" s="1"/>
  <c r="G331" i="124"/>
  <c r="H331" i="124" s="1"/>
  <c r="G330" i="124"/>
  <c r="H330" i="124" s="1"/>
  <c r="G329" i="124"/>
  <c r="H329" i="124" s="1"/>
  <c r="G328" i="124"/>
  <c r="H328" i="124" s="1"/>
  <c r="G327" i="124"/>
  <c r="H327" i="124" s="1"/>
  <c r="G326" i="124"/>
  <c r="H326" i="124" s="1"/>
  <c r="G325" i="124"/>
  <c r="H325" i="124" s="1"/>
  <c r="G324" i="124"/>
  <c r="H324" i="124" s="1"/>
  <c r="G323" i="124"/>
  <c r="H323" i="124" s="1"/>
  <c r="H322" i="124"/>
  <c r="G322" i="124"/>
  <c r="G321" i="124"/>
  <c r="H321" i="124" s="1"/>
  <c r="G320" i="124"/>
  <c r="H320" i="124" s="1"/>
  <c r="G319" i="124"/>
  <c r="H319" i="124" s="1"/>
  <c r="G318" i="124"/>
  <c r="H318" i="124" s="1"/>
  <c r="G317" i="124"/>
  <c r="H317" i="124" s="1"/>
  <c r="G316" i="124"/>
  <c r="H316" i="124" s="1"/>
  <c r="H315" i="124"/>
  <c r="G314" i="124"/>
  <c r="H314" i="124" s="1"/>
  <c r="G313" i="124"/>
  <c r="H313" i="124" s="1"/>
  <c r="H312" i="124"/>
  <c r="G312" i="124"/>
  <c r="G311" i="124"/>
  <c r="H311" i="124" s="1"/>
  <c r="G310" i="124"/>
  <c r="H310" i="124" s="1"/>
  <c r="G309" i="124"/>
  <c r="H309" i="124" s="1"/>
  <c r="G308" i="124"/>
  <c r="H308" i="124" s="1"/>
  <c r="G307" i="124"/>
  <c r="H307" i="124" s="1"/>
  <c r="G306" i="124"/>
  <c r="H306" i="124" s="1"/>
  <c r="G305" i="124"/>
  <c r="H305" i="124" s="1"/>
  <c r="G304" i="124"/>
  <c r="H304" i="124" s="1"/>
  <c r="G303" i="124"/>
  <c r="H303" i="124" s="1"/>
  <c r="G302" i="124"/>
  <c r="H302" i="124" s="1"/>
  <c r="G301" i="124"/>
  <c r="H301" i="124" s="1"/>
  <c r="G300" i="124"/>
  <c r="H300" i="124" s="1"/>
  <c r="G299" i="124"/>
  <c r="H299" i="124" s="1"/>
  <c r="G298" i="124"/>
  <c r="H298" i="124" s="1"/>
  <c r="G297" i="124"/>
  <c r="H297" i="124" s="1"/>
  <c r="G296" i="124"/>
  <c r="H296" i="124" s="1"/>
  <c r="G295" i="124"/>
  <c r="H295" i="124" s="1"/>
  <c r="G294" i="124"/>
  <c r="H294" i="124" s="1"/>
  <c r="G293" i="124"/>
  <c r="H293" i="124" s="1"/>
  <c r="G292" i="124"/>
  <c r="H292" i="124" s="1"/>
  <c r="G291" i="124"/>
  <c r="H291" i="124" s="1"/>
  <c r="G290" i="124"/>
  <c r="H290" i="124" s="1"/>
  <c r="G289" i="124"/>
  <c r="H289" i="124" s="1"/>
  <c r="G288" i="124"/>
  <c r="H288" i="124" s="1"/>
  <c r="G287" i="124"/>
  <c r="H287" i="124" s="1"/>
  <c r="G286" i="124"/>
  <c r="H286" i="124" s="1"/>
  <c r="G285" i="124"/>
  <c r="H285" i="124" s="1"/>
  <c r="G284" i="124"/>
  <c r="H284" i="124" s="1"/>
  <c r="G283" i="124"/>
  <c r="H283" i="124" s="1"/>
  <c r="G282" i="124"/>
  <c r="H282" i="124" s="1"/>
  <c r="G281" i="124"/>
  <c r="H281" i="124" s="1"/>
  <c r="G280" i="124"/>
  <c r="H280" i="124" s="1"/>
  <c r="G279" i="124"/>
  <c r="H279" i="124" s="1"/>
  <c r="G278" i="124"/>
  <c r="H278" i="124" s="1"/>
  <c r="G277" i="124"/>
  <c r="H277" i="124" s="1"/>
  <c r="G276" i="124"/>
  <c r="H276" i="124" s="1"/>
  <c r="G275" i="124"/>
  <c r="H275" i="124" s="1"/>
  <c r="G274" i="124"/>
  <c r="H274" i="124" s="1"/>
  <c r="G273" i="124"/>
  <c r="H273" i="124" s="1"/>
  <c r="G272" i="124"/>
  <c r="H272" i="124" s="1"/>
  <c r="G271" i="124"/>
  <c r="H271" i="124" s="1"/>
  <c r="G270" i="124"/>
  <c r="H270" i="124" s="1"/>
  <c r="G269" i="124"/>
  <c r="H269" i="124" s="1"/>
  <c r="G268" i="124"/>
  <c r="H268" i="124" s="1"/>
  <c r="G267" i="124"/>
  <c r="H267" i="124" s="1"/>
  <c r="G266" i="124"/>
  <c r="H266" i="124" s="1"/>
  <c r="G265" i="124"/>
  <c r="H265" i="124" s="1"/>
  <c r="G264" i="124"/>
  <c r="H264" i="124" s="1"/>
  <c r="G263" i="124"/>
  <c r="H263" i="124" s="1"/>
  <c r="G262" i="124"/>
  <c r="H262" i="124" s="1"/>
  <c r="G261" i="124"/>
  <c r="H261" i="124" s="1"/>
  <c r="G260" i="124"/>
  <c r="H260" i="124" s="1"/>
  <c r="G259" i="124"/>
  <c r="H259" i="124" s="1"/>
  <c r="G258" i="124"/>
  <c r="H258" i="124" s="1"/>
  <c r="G257" i="124"/>
  <c r="H257" i="124" s="1"/>
  <c r="G256" i="124"/>
  <c r="H256" i="124" s="1"/>
  <c r="G255" i="124"/>
  <c r="H255" i="124" s="1"/>
  <c r="G254" i="124"/>
  <c r="H254" i="124" s="1"/>
  <c r="G253" i="124"/>
  <c r="H253" i="124" s="1"/>
  <c r="G252" i="124"/>
  <c r="H252" i="124" s="1"/>
  <c r="G251" i="124"/>
  <c r="H251" i="124" s="1"/>
  <c r="G250" i="124"/>
  <c r="H250" i="124" s="1"/>
  <c r="G249" i="124"/>
  <c r="H249" i="124" s="1"/>
  <c r="G248" i="124"/>
  <c r="H248" i="124" s="1"/>
  <c r="G247" i="124"/>
  <c r="H247" i="124" s="1"/>
  <c r="G246" i="124"/>
  <c r="H246" i="124" s="1"/>
  <c r="G245" i="124"/>
  <c r="H245" i="124" s="1"/>
  <c r="G244" i="124"/>
  <c r="H244" i="124" s="1"/>
  <c r="G243" i="124"/>
  <c r="H243" i="124" s="1"/>
  <c r="G242" i="124"/>
  <c r="H242" i="124" s="1"/>
  <c r="G241" i="124"/>
  <c r="H241" i="124" s="1"/>
  <c r="G240" i="124"/>
  <c r="H240" i="124" s="1"/>
  <c r="G239" i="124"/>
  <c r="H239" i="124" s="1"/>
  <c r="G238" i="124"/>
  <c r="H238" i="124" s="1"/>
  <c r="G237" i="124"/>
  <c r="H237" i="124" s="1"/>
  <c r="G236" i="124"/>
  <c r="H236" i="124" s="1"/>
  <c r="G235" i="124"/>
  <c r="H235" i="124" s="1"/>
  <c r="G234" i="124"/>
  <c r="H234" i="124" s="1"/>
  <c r="G233" i="124"/>
  <c r="H233" i="124" s="1"/>
  <c r="G232" i="124"/>
  <c r="H232" i="124" s="1"/>
  <c r="G231" i="124"/>
  <c r="H231" i="124" s="1"/>
  <c r="G230" i="124"/>
  <c r="H230" i="124" s="1"/>
  <c r="G229" i="124"/>
  <c r="H229" i="124" s="1"/>
  <c r="G228" i="124"/>
  <c r="H228" i="124" s="1"/>
  <c r="G227" i="124"/>
  <c r="H227" i="124" s="1"/>
  <c r="G226" i="124"/>
  <c r="H226" i="124" s="1"/>
  <c r="G225" i="124"/>
  <c r="H225" i="124" s="1"/>
  <c r="G224" i="124"/>
  <c r="H224" i="124" s="1"/>
  <c r="G223" i="124"/>
  <c r="H223" i="124" s="1"/>
  <c r="G222" i="124"/>
  <c r="H222" i="124" s="1"/>
  <c r="G221" i="124"/>
  <c r="H221" i="124" s="1"/>
  <c r="G220" i="124"/>
  <c r="H220" i="124" s="1"/>
  <c r="G219" i="124"/>
  <c r="H219" i="124" s="1"/>
  <c r="G218" i="124"/>
  <c r="H218" i="124" s="1"/>
  <c r="G217" i="124"/>
  <c r="H217" i="124" s="1"/>
  <c r="G216" i="124"/>
  <c r="H216" i="124" s="1"/>
  <c r="G215" i="124"/>
  <c r="H215" i="124" s="1"/>
  <c r="G214" i="124"/>
  <c r="H214" i="124" s="1"/>
  <c r="G213" i="124"/>
  <c r="H213" i="124" s="1"/>
  <c r="G212" i="124"/>
  <c r="H212" i="124" s="1"/>
  <c r="G211" i="124"/>
  <c r="H211" i="124" s="1"/>
  <c r="G210" i="124"/>
  <c r="H210" i="124" s="1"/>
  <c r="G209" i="124"/>
  <c r="H209" i="124" s="1"/>
  <c r="G208" i="124"/>
  <c r="H208" i="124" s="1"/>
  <c r="G207" i="124"/>
  <c r="H207" i="124" s="1"/>
  <c r="G206" i="124"/>
  <c r="H206" i="124" s="1"/>
  <c r="G205" i="124"/>
  <c r="H205" i="124" s="1"/>
  <c r="G204" i="124"/>
  <c r="H204" i="124" s="1"/>
  <c r="G203" i="124"/>
  <c r="H203" i="124" s="1"/>
  <c r="G202" i="124"/>
  <c r="H202" i="124" s="1"/>
  <c r="G201" i="124"/>
  <c r="H201" i="124" s="1"/>
  <c r="G200" i="124"/>
  <c r="H200" i="124" s="1"/>
  <c r="G199" i="124"/>
  <c r="H199" i="124" s="1"/>
  <c r="G198" i="124"/>
  <c r="H198" i="124" s="1"/>
  <c r="G197" i="124"/>
  <c r="H197" i="124" s="1"/>
  <c r="G196" i="124"/>
  <c r="H196" i="124" s="1"/>
  <c r="G195" i="124"/>
  <c r="H195" i="124" s="1"/>
  <c r="G194" i="124"/>
  <c r="H194" i="124" s="1"/>
  <c r="G193" i="124"/>
  <c r="H193" i="124" s="1"/>
  <c r="G192" i="124"/>
  <c r="H192" i="124" s="1"/>
  <c r="G191" i="124"/>
  <c r="H191" i="124" s="1"/>
  <c r="G190" i="124"/>
  <c r="H190" i="124" s="1"/>
  <c r="G189" i="124"/>
  <c r="H189" i="124" s="1"/>
  <c r="G188" i="124"/>
  <c r="H188" i="124" s="1"/>
  <c r="G187" i="124"/>
  <c r="H187" i="124" s="1"/>
  <c r="G186" i="124"/>
  <c r="H186" i="124" s="1"/>
  <c r="G185" i="124"/>
  <c r="H185" i="124" s="1"/>
  <c r="G184" i="124"/>
  <c r="H184" i="124" s="1"/>
  <c r="G183" i="124"/>
  <c r="H183" i="124" s="1"/>
  <c r="G182" i="124"/>
  <c r="H182" i="124" s="1"/>
  <c r="G181" i="124"/>
  <c r="H181" i="124" s="1"/>
  <c r="G180" i="124"/>
  <c r="H180" i="124" s="1"/>
  <c r="G179" i="124"/>
  <c r="H179" i="124" s="1"/>
  <c r="G178" i="124"/>
  <c r="H178" i="124" s="1"/>
  <c r="G177" i="124"/>
  <c r="H177" i="124" s="1"/>
  <c r="G176" i="124"/>
  <c r="H176" i="124" s="1"/>
  <c r="G175" i="124"/>
  <c r="H175" i="124" s="1"/>
  <c r="G174" i="124"/>
  <c r="H174" i="124" s="1"/>
  <c r="G173" i="124"/>
  <c r="H173" i="124" s="1"/>
  <c r="G172" i="124"/>
  <c r="H172" i="124" s="1"/>
  <c r="G171" i="124"/>
  <c r="H171" i="124" s="1"/>
  <c r="G170" i="124"/>
  <c r="H170" i="124" s="1"/>
  <c r="G169" i="124"/>
  <c r="H169" i="124" s="1"/>
  <c r="G168" i="124"/>
  <c r="H168" i="124" s="1"/>
  <c r="G167" i="124"/>
  <c r="H167" i="124" s="1"/>
  <c r="G166" i="124"/>
  <c r="H166" i="124" s="1"/>
  <c r="G165" i="124"/>
  <c r="H165" i="124" s="1"/>
  <c r="G164" i="124"/>
  <c r="H164" i="124" s="1"/>
  <c r="G163" i="124"/>
  <c r="H163" i="124" s="1"/>
  <c r="G162" i="124"/>
  <c r="H162" i="124" s="1"/>
  <c r="G161" i="124"/>
  <c r="H161" i="124" s="1"/>
  <c r="G160" i="124"/>
  <c r="H160" i="124" s="1"/>
  <c r="G159" i="124"/>
  <c r="H159" i="124" s="1"/>
  <c r="G158" i="124"/>
  <c r="H158" i="124" s="1"/>
  <c r="G157" i="124"/>
  <c r="H157" i="124" s="1"/>
  <c r="G156" i="124"/>
  <c r="H156" i="124" s="1"/>
  <c r="G155" i="124"/>
  <c r="H155" i="124" s="1"/>
  <c r="G154" i="124"/>
  <c r="H154" i="124" s="1"/>
  <c r="G153" i="124"/>
  <c r="H153" i="124" s="1"/>
  <c r="G152" i="124"/>
  <c r="H152" i="124" s="1"/>
  <c r="G151" i="124"/>
  <c r="H151" i="124" s="1"/>
  <c r="G150" i="124"/>
  <c r="H150" i="124" s="1"/>
  <c r="G149" i="124"/>
  <c r="H149" i="124" s="1"/>
  <c r="G148" i="124"/>
  <c r="H148" i="124" s="1"/>
  <c r="G147" i="124"/>
  <c r="H147" i="124" s="1"/>
  <c r="G146" i="124"/>
  <c r="H146" i="124" s="1"/>
  <c r="G145" i="124"/>
  <c r="H145" i="124" s="1"/>
  <c r="G144" i="124"/>
  <c r="H144" i="124" s="1"/>
  <c r="G143" i="124"/>
  <c r="H143" i="124" s="1"/>
  <c r="G142" i="124"/>
  <c r="H142" i="124" s="1"/>
  <c r="G141" i="124"/>
  <c r="H141" i="124" s="1"/>
  <c r="G140" i="124"/>
  <c r="H140" i="124" s="1"/>
  <c r="G139" i="124"/>
  <c r="H139" i="124" s="1"/>
  <c r="G138" i="124"/>
  <c r="H138" i="124" s="1"/>
  <c r="G137" i="124"/>
  <c r="H137" i="124" s="1"/>
  <c r="G136" i="124"/>
  <c r="H136" i="124" s="1"/>
  <c r="G135" i="124"/>
  <c r="H135" i="124" s="1"/>
  <c r="G134" i="124"/>
  <c r="H134" i="124" s="1"/>
  <c r="G133" i="124"/>
  <c r="H133" i="124" s="1"/>
  <c r="G132" i="124"/>
  <c r="H132" i="124" s="1"/>
  <c r="G131" i="124"/>
  <c r="H131" i="124" s="1"/>
  <c r="G130" i="124"/>
  <c r="H130" i="124" s="1"/>
  <c r="G129" i="124"/>
  <c r="H129" i="124" s="1"/>
  <c r="G128" i="124"/>
  <c r="H128" i="124" s="1"/>
  <c r="G127" i="124"/>
  <c r="H127" i="124" s="1"/>
  <c r="G126" i="124"/>
  <c r="H126" i="124" s="1"/>
  <c r="G125" i="124"/>
  <c r="H125" i="124" s="1"/>
  <c r="G124" i="124"/>
  <c r="H124" i="124" s="1"/>
  <c r="G123" i="124"/>
  <c r="H123" i="124" s="1"/>
  <c r="G122" i="124"/>
  <c r="H122" i="124" s="1"/>
  <c r="G121" i="124"/>
  <c r="H121" i="124" s="1"/>
  <c r="G120" i="124"/>
  <c r="H120" i="124" s="1"/>
  <c r="G119" i="124"/>
  <c r="H119" i="124" s="1"/>
  <c r="G118" i="124"/>
  <c r="H118" i="124" s="1"/>
  <c r="G117" i="124"/>
  <c r="H117" i="124" s="1"/>
  <c r="G116" i="124"/>
  <c r="H116" i="124" s="1"/>
  <c r="G115" i="124"/>
  <c r="H115" i="124" s="1"/>
  <c r="G114" i="124"/>
  <c r="H114" i="124" s="1"/>
  <c r="G113" i="124"/>
  <c r="H113" i="124" s="1"/>
  <c r="G112" i="124"/>
  <c r="H112" i="124" s="1"/>
  <c r="G111" i="124"/>
  <c r="H111" i="124" s="1"/>
  <c r="G110" i="124"/>
  <c r="H110" i="124" s="1"/>
  <c r="G109" i="124"/>
  <c r="H109" i="124" s="1"/>
  <c r="G108" i="124"/>
  <c r="H108" i="124" s="1"/>
  <c r="G107" i="124"/>
  <c r="H107" i="124" s="1"/>
  <c r="G106" i="124"/>
  <c r="H106" i="124" s="1"/>
  <c r="G105" i="124"/>
  <c r="H105" i="124" s="1"/>
  <c r="G104" i="124"/>
  <c r="H104" i="124" s="1"/>
  <c r="G103" i="124"/>
  <c r="H103" i="124" s="1"/>
  <c r="H102" i="124"/>
  <c r="G102" i="124"/>
  <c r="G101" i="124"/>
  <c r="H101" i="124" s="1"/>
  <c r="G100" i="124"/>
  <c r="H100" i="124" s="1"/>
  <c r="G99" i="124"/>
  <c r="H99" i="124" s="1"/>
  <c r="G98" i="124"/>
  <c r="H98" i="124" s="1"/>
  <c r="G97" i="124"/>
  <c r="H97" i="124" s="1"/>
  <c r="G96" i="124"/>
  <c r="H96" i="124" s="1"/>
  <c r="G95" i="124"/>
  <c r="H95" i="124" s="1"/>
  <c r="G94" i="124"/>
  <c r="H94" i="124" s="1"/>
  <c r="G93" i="124"/>
  <c r="H93" i="124" s="1"/>
  <c r="G92" i="124"/>
  <c r="H92" i="124" s="1"/>
  <c r="G91" i="124"/>
  <c r="H91" i="124" s="1"/>
  <c r="G90" i="124"/>
  <c r="H90" i="124" s="1"/>
  <c r="G89" i="124"/>
  <c r="H89" i="124" s="1"/>
  <c r="G88" i="124"/>
  <c r="H88" i="124" s="1"/>
  <c r="G87" i="124"/>
  <c r="H87" i="124" s="1"/>
  <c r="G86" i="124"/>
  <c r="H86" i="124" s="1"/>
  <c r="G85" i="124"/>
  <c r="H85" i="124" s="1"/>
  <c r="G84" i="124"/>
  <c r="H84" i="124" s="1"/>
  <c r="G83" i="124"/>
  <c r="H83" i="124" s="1"/>
  <c r="G82" i="124"/>
  <c r="H82" i="124" s="1"/>
  <c r="G81" i="124"/>
  <c r="H81" i="124" s="1"/>
  <c r="G80" i="124"/>
  <c r="H80" i="124" s="1"/>
  <c r="G79" i="124"/>
  <c r="H79" i="124" s="1"/>
  <c r="G78" i="124"/>
  <c r="H78" i="124" s="1"/>
  <c r="G77" i="124"/>
  <c r="H77" i="124" s="1"/>
  <c r="G76" i="124"/>
  <c r="H76" i="124" s="1"/>
  <c r="G75" i="124"/>
  <c r="H75" i="124" s="1"/>
  <c r="H74" i="124"/>
  <c r="G74" i="124"/>
  <c r="G73" i="124"/>
  <c r="H73" i="124" s="1"/>
  <c r="G72" i="124"/>
  <c r="H72" i="124" s="1"/>
  <c r="G71" i="124"/>
  <c r="H71" i="124" s="1"/>
  <c r="G70" i="124"/>
  <c r="H70" i="124" s="1"/>
  <c r="G69" i="124"/>
  <c r="H69" i="124" s="1"/>
  <c r="G68" i="124"/>
  <c r="H68" i="124" s="1"/>
  <c r="G67" i="124"/>
  <c r="H67" i="124" s="1"/>
  <c r="G66" i="124"/>
  <c r="H66" i="124" s="1"/>
  <c r="G65" i="124"/>
  <c r="H65" i="124" s="1"/>
  <c r="G64" i="124"/>
  <c r="H64" i="124" s="1"/>
  <c r="G63" i="124"/>
  <c r="H63" i="124" s="1"/>
  <c r="G62" i="124"/>
  <c r="H62" i="124" s="1"/>
  <c r="H61" i="124"/>
  <c r="G60" i="124"/>
  <c r="H60" i="124" s="1"/>
  <c r="G59" i="124"/>
  <c r="H59" i="124" s="1"/>
  <c r="G58" i="124"/>
  <c r="H58" i="124" s="1"/>
  <c r="G57" i="124"/>
  <c r="H57" i="124" s="1"/>
  <c r="G56" i="124"/>
  <c r="H56" i="124" s="1"/>
  <c r="G55" i="124"/>
  <c r="H55" i="124" s="1"/>
  <c r="G54" i="124"/>
  <c r="H54" i="124" s="1"/>
  <c r="H53" i="124"/>
  <c r="G53" i="124"/>
  <c r="G52" i="124"/>
  <c r="H52" i="124" s="1"/>
  <c r="G51" i="124"/>
  <c r="H51" i="124" s="1"/>
  <c r="G50" i="124"/>
  <c r="H50" i="124" s="1"/>
  <c r="G49" i="124"/>
  <c r="H49" i="124" s="1"/>
  <c r="G48" i="124"/>
  <c r="H48" i="124" s="1"/>
  <c r="G47" i="124"/>
  <c r="H47" i="124" s="1"/>
  <c r="G46" i="124"/>
  <c r="H46" i="124" s="1"/>
  <c r="G45" i="124"/>
  <c r="H45" i="124" s="1"/>
  <c r="H44" i="124"/>
  <c r="G44" i="124"/>
  <c r="G43" i="124"/>
  <c r="H43" i="124" s="1"/>
  <c r="G42" i="124"/>
  <c r="H42" i="124" s="1"/>
  <c r="G41" i="124"/>
  <c r="H41" i="124" s="1"/>
  <c r="G40" i="124"/>
  <c r="H40" i="124" s="1"/>
  <c r="G39" i="124"/>
  <c r="H39" i="124" s="1"/>
  <c r="G38" i="124"/>
  <c r="H38" i="124" s="1"/>
  <c r="G37" i="124"/>
  <c r="H37" i="124" s="1"/>
  <c r="G36" i="124"/>
  <c r="H36" i="124" s="1"/>
  <c r="G35" i="124"/>
  <c r="H35" i="124" s="1"/>
  <c r="H34" i="124"/>
  <c r="G34" i="124"/>
  <c r="G33" i="124"/>
  <c r="H33" i="124" s="1"/>
  <c r="G32" i="124"/>
  <c r="H32" i="124" s="1"/>
  <c r="G31" i="124"/>
  <c r="H31" i="124" s="1"/>
  <c r="G30" i="124"/>
  <c r="H30" i="124" s="1"/>
  <c r="G29" i="124"/>
  <c r="H29" i="124" s="1"/>
  <c r="G28" i="124"/>
  <c r="H28" i="124" s="1"/>
  <c r="G27" i="124"/>
  <c r="H27" i="124" s="1"/>
  <c r="G26" i="124"/>
  <c r="H26" i="124" s="1"/>
  <c r="G25" i="124"/>
  <c r="H25" i="124" s="1"/>
  <c r="G24" i="124"/>
  <c r="H24" i="124" s="1"/>
  <c r="G23" i="124"/>
  <c r="H23" i="124" s="1"/>
  <c r="G22" i="124"/>
  <c r="H22" i="124" s="1"/>
  <c r="G21" i="124"/>
  <c r="H21" i="124" s="1"/>
  <c r="G20" i="124"/>
  <c r="H20" i="124" s="1"/>
  <c r="G19" i="124"/>
  <c r="H19" i="124" s="1"/>
  <c r="G18" i="124"/>
  <c r="H18" i="124" s="1"/>
  <c r="G17" i="124"/>
  <c r="H17" i="124" s="1"/>
  <c r="G16" i="124"/>
  <c r="H16" i="124" s="1"/>
  <c r="G15" i="124"/>
  <c r="H15" i="124" s="1"/>
  <c r="G14" i="124"/>
  <c r="H14" i="124" s="1"/>
  <c r="G13" i="124"/>
  <c r="H13" i="124" s="1"/>
  <c r="G12" i="124"/>
  <c r="H12" i="124" s="1"/>
  <c r="G11" i="124"/>
  <c r="H11" i="124" s="1"/>
  <c r="G10" i="124"/>
  <c r="H10" i="124" s="1"/>
  <c r="G9" i="124"/>
  <c r="H9" i="124" s="1"/>
  <c r="G8" i="124"/>
  <c r="H8" i="124" s="1"/>
  <c r="G7" i="124"/>
  <c r="H7" i="124" s="1"/>
  <c r="G6" i="124"/>
  <c r="H6" i="124" s="1"/>
  <c r="G5" i="124"/>
  <c r="F46" i="123"/>
  <c r="E46" i="123"/>
  <c r="D46" i="123"/>
  <c r="G45" i="123"/>
  <c r="H45" i="123" s="1"/>
  <c r="G44" i="123"/>
  <c r="H44" i="123" s="1"/>
  <c r="G43" i="123"/>
  <c r="H43" i="123" s="1"/>
  <c r="G42" i="123"/>
  <c r="H42" i="123" s="1"/>
  <c r="G41" i="123"/>
  <c r="H41" i="123" s="1"/>
  <c r="G40" i="123"/>
  <c r="H40" i="123" s="1"/>
  <c r="G39" i="123"/>
  <c r="H39" i="123" s="1"/>
  <c r="G38" i="123"/>
  <c r="H38" i="123" s="1"/>
  <c r="G37" i="123"/>
  <c r="H37" i="123" s="1"/>
  <c r="G36" i="123"/>
  <c r="H36" i="123" s="1"/>
  <c r="G35" i="123"/>
  <c r="H35" i="123" s="1"/>
  <c r="G34" i="123"/>
  <c r="H34" i="123" s="1"/>
  <c r="G33" i="123"/>
  <c r="H33" i="123" s="1"/>
  <c r="G32" i="123"/>
  <c r="H32" i="123" s="1"/>
  <c r="G31" i="123"/>
  <c r="H31" i="123" s="1"/>
  <c r="G30" i="123"/>
  <c r="H30" i="123" s="1"/>
  <c r="G29" i="123"/>
  <c r="H29" i="123" s="1"/>
  <c r="G28" i="123"/>
  <c r="H28" i="123" s="1"/>
  <c r="G27" i="123"/>
  <c r="H27" i="123" s="1"/>
  <c r="G26" i="123"/>
  <c r="H26" i="123" s="1"/>
  <c r="G25" i="123"/>
  <c r="H25" i="123" s="1"/>
  <c r="G24" i="123"/>
  <c r="H24" i="123" s="1"/>
  <c r="G23" i="123"/>
  <c r="H23" i="123" s="1"/>
  <c r="G22" i="123"/>
  <c r="H22" i="123" s="1"/>
  <c r="G21" i="123"/>
  <c r="H21" i="123" s="1"/>
  <c r="G20" i="123"/>
  <c r="H20" i="123" s="1"/>
  <c r="G19" i="123"/>
  <c r="H19" i="123" s="1"/>
  <c r="G18" i="123"/>
  <c r="H18" i="123" s="1"/>
  <c r="G17" i="123"/>
  <c r="H17" i="123" s="1"/>
  <c r="G16" i="123"/>
  <c r="H16" i="123" s="1"/>
  <c r="G15" i="123"/>
  <c r="H15" i="123" s="1"/>
  <c r="G14" i="123"/>
  <c r="H14" i="123" s="1"/>
  <c r="G13" i="123"/>
  <c r="H13" i="123" s="1"/>
  <c r="G12" i="123"/>
  <c r="H12" i="123" s="1"/>
  <c r="G11" i="123"/>
  <c r="H11" i="123" s="1"/>
  <c r="G10" i="123"/>
  <c r="H10" i="123" s="1"/>
  <c r="G9" i="123"/>
  <c r="H9" i="123" s="1"/>
  <c r="G8" i="123"/>
  <c r="H8" i="123" s="1"/>
  <c r="G7" i="123"/>
  <c r="H7" i="123" s="1"/>
  <c r="G6" i="123"/>
  <c r="H6" i="123" s="1"/>
  <c r="G5" i="123"/>
  <c r="G5" i="122"/>
  <c r="H5" i="122" s="1"/>
  <c r="G6" i="122"/>
  <c r="H6" i="122"/>
  <c r="G7" i="122"/>
  <c r="H7" i="122" s="1"/>
  <c r="G8" i="122"/>
  <c r="H8" i="122"/>
  <c r="G9" i="122"/>
  <c r="H9" i="122"/>
  <c r="G10" i="122"/>
  <c r="H10" i="122"/>
  <c r="G11" i="122"/>
  <c r="H11" i="122" s="1"/>
  <c r="G12" i="122"/>
  <c r="H12" i="122" s="1"/>
  <c r="G13" i="122"/>
  <c r="H13" i="122" s="1"/>
  <c r="G14" i="122"/>
  <c r="H14" i="122"/>
  <c r="G15" i="122"/>
  <c r="H15" i="122" s="1"/>
  <c r="G16" i="122"/>
  <c r="H16" i="122" s="1"/>
  <c r="G17" i="122"/>
  <c r="H17" i="122"/>
  <c r="G18" i="122"/>
  <c r="H18" i="122"/>
  <c r="G19" i="122"/>
  <c r="H19" i="122"/>
  <c r="G20" i="122"/>
  <c r="H20" i="122"/>
  <c r="G21" i="122"/>
  <c r="H21" i="122" s="1"/>
  <c r="G22" i="122"/>
  <c r="H22" i="122"/>
  <c r="G23" i="122"/>
  <c r="H23" i="122"/>
  <c r="G24" i="122"/>
  <c r="H24" i="122"/>
  <c r="G25" i="122"/>
  <c r="H25" i="122" s="1"/>
  <c r="G26" i="122"/>
  <c r="H26" i="122" s="1"/>
  <c r="G27" i="122"/>
  <c r="H27" i="122" s="1"/>
  <c r="G28" i="122"/>
  <c r="H28" i="122"/>
  <c r="G29" i="122"/>
  <c r="H29" i="122" s="1"/>
  <c r="G30" i="122"/>
  <c r="H30" i="122" s="1"/>
  <c r="G31" i="122"/>
  <c r="H31" i="122"/>
  <c r="G32" i="122"/>
  <c r="H32" i="122" s="1"/>
  <c r="G33" i="122"/>
  <c r="H33" i="122"/>
  <c r="G34" i="122"/>
  <c r="H34" i="122"/>
  <c r="G35" i="122"/>
  <c r="H35" i="122" s="1"/>
  <c r="G36" i="122"/>
  <c r="H36" i="122"/>
  <c r="G37" i="122"/>
  <c r="H37" i="122"/>
  <c r="G38" i="122"/>
  <c r="H38" i="122" s="1"/>
  <c r="G39" i="122"/>
  <c r="H39" i="122" s="1"/>
  <c r="G40" i="122"/>
  <c r="H40" i="122" s="1"/>
  <c r="G41" i="122"/>
  <c r="H41" i="122" s="1"/>
  <c r="G42" i="122"/>
  <c r="H42" i="122"/>
  <c r="G43" i="122"/>
  <c r="H43" i="122"/>
  <c r="G44" i="122"/>
  <c r="H44" i="122" s="1"/>
  <c r="G45" i="122"/>
  <c r="H45" i="122"/>
  <c r="G46" i="122"/>
  <c r="H46" i="122"/>
  <c r="G47" i="122"/>
  <c r="H47" i="122"/>
  <c r="G48" i="122"/>
  <c r="H48" i="122"/>
  <c r="G49" i="122"/>
  <c r="H49" i="122" s="1"/>
  <c r="G50" i="122"/>
  <c r="H50" i="122"/>
  <c r="G51" i="122"/>
  <c r="H51" i="122"/>
  <c r="G52" i="122"/>
  <c r="H52" i="122"/>
  <c r="G53" i="122"/>
  <c r="H53" i="122" s="1"/>
  <c r="G54" i="122"/>
  <c r="H54" i="122" s="1"/>
  <c r="G55" i="122"/>
  <c r="H55" i="122" s="1"/>
  <c r="G56" i="122"/>
  <c r="H56" i="122" s="1"/>
  <c r="G57" i="122"/>
  <c r="H57" i="122"/>
  <c r="G58" i="122"/>
  <c r="H58" i="122" s="1"/>
  <c r="G59" i="122"/>
  <c r="H59" i="122"/>
  <c r="G60" i="122"/>
  <c r="H60" i="122"/>
  <c r="H61" i="122"/>
  <c r="G62" i="122"/>
  <c r="H62" i="122" s="1"/>
  <c r="G63" i="122"/>
  <c r="H63" i="122" s="1"/>
  <c r="G64" i="122"/>
  <c r="H64" i="122"/>
  <c r="G65" i="122"/>
  <c r="H65" i="122" s="1"/>
  <c r="G66" i="122"/>
  <c r="H66" i="122" s="1"/>
  <c r="G67" i="122"/>
  <c r="H67" i="122" s="1"/>
  <c r="G68" i="122"/>
  <c r="H68" i="122" s="1"/>
  <c r="G69" i="122"/>
  <c r="H69" i="122"/>
  <c r="G70" i="122"/>
  <c r="H70" i="122"/>
  <c r="G71" i="122"/>
  <c r="H71" i="122" s="1"/>
  <c r="G72" i="122"/>
  <c r="H72" i="122" s="1"/>
  <c r="G73" i="122"/>
  <c r="H73" i="122"/>
  <c r="G74" i="122"/>
  <c r="H74" i="122" s="1"/>
  <c r="G75" i="122"/>
  <c r="H75" i="122" s="1"/>
  <c r="G76" i="122"/>
  <c r="H76" i="122" s="1"/>
  <c r="G77" i="122"/>
  <c r="H77" i="122" s="1"/>
  <c r="G78" i="122"/>
  <c r="H78" i="122"/>
  <c r="G79" i="122"/>
  <c r="H79" i="122" s="1"/>
  <c r="G80" i="122"/>
  <c r="H80" i="122" s="1"/>
  <c r="G81" i="122"/>
  <c r="H81" i="122" s="1"/>
  <c r="G82" i="122"/>
  <c r="H82" i="122"/>
  <c r="G83" i="122"/>
  <c r="H83" i="122"/>
  <c r="G84" i="122"/>
  <c r="H84" i="122"/>
  <c r="G85" i="122"/>
  <c r="H85" i="122" s="1"/>
  <c r="G86" i="122"/>
  <c r="H86" i="122" s="1"/>
  <c r="G87" i="122"/>
  <c r="H87" i="122" s="1"/>
  <c r="G88" i="122"/>
  <c r="H88" i="122" s="1"/>
  <c r="G89" i="122"/>
  <c r="H89" i="122"/>
  <c r="G90" i="122"/>
  <c r="H90" i="122" s="1"/>
  <c r="G91" i="122"/>
  <c r="H91" i="122" s="1"/>
  <c r="G92" i="122"/>
  <c r="H92" i="122"/>
  <c r="G93" i="122"/>
  <c r="H93" i="122" s="1"/>
  <c r="G94" i="122"/>
  <c r="H94" i="122" s="1"/>
  <c r="G95" i="122"/>
  <c r="H95" i="122" s="1"/>
  <c r="G96" i="122"/>
  <c r="H96" i="122"/>
  <c r="G97" i="122"/>
  <c r="H97" i="122"/>
  <c r="G98" i="122"/>
  <c r="H98" i="122"/>
  <c r="G99" i="122"/>
  <c r="H99" i="122" s="1"/>
  <c r="G100" i="122"/>
  <c r="H100" i="122" s="1"/>
  <c r="G101" i="122"/>
  <c r="H101" i="122"/>
  <c r="G102" i="122"/>
  <c r="H102" i="122" s="1"/>
  <c r="G103" i="122"/>
  <c r="H103" i="122"/>
  <c r="G104" i="122"/>
  <c r="H104" i="122" s="1"/>
  <c r="G105" i="122"/>
  <c r="H105" i="122" s="1"/>
  <c r="G106" i="122"/>
  <c r="H106" i="122"/>
  <c r="G107" i="122"/>
  <c r="H107" i="122" s="1"/>
  <c r="G108" i="122"/>
  <c r="H108" i="122" s="1"/>
  <c r="G109" i="122"/>
  <c r="H109" i="122" s="1"/>
  <c r="G110" i="122"/>
  <c r="H110" i="122"/>
  <c r="G111" i="122"/>
  <c r="H111" i="122"/>
  <c r="G112" i="122"/>
  <c r="H112" i="122"/>
  <c r="G113" i="122"/>
  <c r="H113" i="122" s="1"/>
  <c r="G114" i="122"/>
  <c r="H114" i="122" s="1"/>
  <c r="G115" i="122"/>
  <c r="H115" i="122"/>
  <c r="G116" i="122"/>
  <c r="H116" i="122" s="1"/>
  <c r="G117" i="122"/>
  <c r="H117" i="122"/>
  <c r="G118" i="122"/>
  <c r="H118" i="122" s="1"/>
  <c r="G119" i="122"/>
  <c r="H119" i="122" s="1"/>
  <c r="G120" i="122"/>
  <c r="H120" i="122"/>
  <c r="G121" i="122"/>
  <c r="H121" i="122" s="1"/>
  <c r="G122" i="122"/>
  <c r="H122" i="122" s="1"/>
  <c r="G123" i="122"/>
  <c r="H123" i="122" s="1"/>
  <c r="G124" i="122"/>
  <c r="H124" i="122"/>
  <c r="G125" i="122"/>
  <c r="H125" i="122"/>
  <c r="G126" i="122"/>
  <c r="H126" i="122" s="1"/>
  <c r="G127" i="122"/>
  <c r="H127" i="122" s="1"/>
  <c r="G128" i="122"/>
  <c r="H128" i="122" s="1"/>
  <c r="G129" i="122"/>
  <c r="H129" i="122"/>
  <c r="G130" i="122"/>
  <c r="H130" i="122" s="1"/>
  <c r="G131" i="122"/>
  <c r="H131" i="122"/>
  <c r="G132" i="122"/>
  <c r="H132" i="122" s="1"/>
  <c r="G133" i="122"/>
  <c r="H133" i="122" s="1"/>
  <c r="G134" i="122"/>
  <c r="H134" i="122" s="1"/>
  <c r="G135" i="122"/>
  <c r="H135" i="122" s="1"/>
  <c r="G136" i="122"/>
  <c r="H136" i="122" s="1"/>
  <c r="G137" i="122"/>
  <c r="H137" i="122" s="1"/>
  <c r="G138" i="122"/>
  <c r="H138" i="122"/>
  <c r="G139" i="122"/>
  <c r="H139" i="122"/>
  <c r="G140" i="122"/>
  <c r="H140" i="122"/>
  <c r="G141" i="122"/>
  <c r="H141" i="122" s="1"/>
  <c r="G142" i="122"/>
  <c r="H142" i="122" s="1"/>
  <c r="G143" i="122"/>
  <c r="H143" i="122"/>
  <c r="G144" i="122"/>
  <c r="H144" i="122" s="1"/>
  <c r="G145" i="122"/>
  <c r="H145" i="122"/>
  <c r="G146" i="122"/>
  <c r="H146" i="122" s="1"/>
  <c r="G147" i="122"/>
  <c r="H147" i="122" s="1"/>
  <c r="G148" i="122"/>
  <c r="H148" i="122"/>
  <c r="G149" i="122"/>
  <c r="H149" i="122" s="1"/>
  <c r="G150" i="122"/>
  <c r="H150" i="122" s="1"/>
  <c r="G151" i="122"/>
  <c r="H151" i="122" s="1"/>
  <c r="G152" i="122"/>
  <c r="H152" i="122"/>
  <c r="G153" i="122"/>
  <c r="H153" i="122"/>
  <c r="G154" i="122"/>
  <c r="H154" i="122"/>
  <c r="G155" i="122"/>
  <c r="H155" i="122" s="1"/>
  <c r="G156" i="122"/>
  <c r="H156" i="122" s="1"/>
  <c r="G157" i="122"/>
  <c r="H157" i="122"/>
  <c r="G158" i="122"/>
  <c r="H158" i="122" s="1"/>
  <c r="G159" i="122"/>
  <c r="H159" i="122"/>
  <c r="G160" i="122"/>
  <c r="H160" i="122" s="1"/>
  <c r="G161" i="122"/>
  <c r="H161" i="122" s="1"/>
  <c r="G162" i="122"/>
  <c r="H162" i="122"/>
  <c r="G163" i="122"/>
  <c r="H163" i="122" s="1"/>
  <c r="G164" i="122"/>
  <c r="H164" i="122" s="1"/>
  <c r="G165" i="122"/>
  <c r="H165" i="122" s="1"/>
  <c r="G166" i="122"/>
  <c r="H166" i="122" s="1"/>
  <c r="G167" i="122"/>
  <c r="H167" i="122"/>
  <c r="G168" i="122"/>
  <c r="H168" i="122"/>
  <c r="G169" i="122"/>
  <c r="H169" i="122" s="1"/>
  <c r="G170" i="122"/>
  <c r="H170" i="122" s="1"/>
  <c r="G171" i="122"/>
  <c r="H171" i="122"/>
  <c r="G172" i="122"/>
  <c r="H172" i="122" s="1"/>
  <c r="G173" i="122"/>
  <c r="H173" i="122" s="1"/>
  <c r="G174" i="122"/>
  <c r="H174" i="122" s="1"/>
  <c r="G175" i="122"/>
  <c r="H175" i="122" s="1"/>
  <c r="G176" i="122"/>
  <c r="H176" i="122"/>
  <c r="G177" i="122"/>
  <c r="H177" i="122" s="1"/>
  <c r="G178" i="122"/>
  <c r="H178" i="122" s="1"/>
  <c r="G179" i="122"/>
  <c r="H179" i="122" s="1"/>
  <c r="G180" i="122"/>
  <c r="H180" i="122"/>
  <c r="G181" i="122"/>
  <c r="H181" i="122"/>
  <c r="G182" i="122"/>
  <c r="H182" i="122" s="1"/>
  <c r="G183" i="122"/>
  <c r="H183" i="122" s="1"/>
  <c r="G184" i="122"/>
  <c r="H184" i="122" s="1"/>
  <c r="G185" i="122"/>
  <c r="H185" i="122" s="1"/>
  <c r="G186" i="122"/>
  <c r="H186" i="122" s="1"/>
  <c r="G187" i="122"/>
  <c r="H187" i="122"/>
  <c r="G188" i="122"/>
  <c r="H188" i="122" s="1"/>
  <c r="G189" i="122"/>
  <c r="H189" i="122" s="1"/>
  <c r="G190" i="122"/>
  <c r="H190" i="122"/>
  <c r="G191" i="122"/>
  <c r="H191" i="122" s="1"/>
  <c r="G192" i="122"/>
  <c r="H192" i="122" s="1"/>
  <c r="G193" i="122"/>
  <c r="H193" i="122" s="1"/>
  <c r="G194" i="122"/>
  <c r="H194" i="122"/>
  <c r="G195" i="122"/>
  <c r="H195" i="122"/>
  <c r="G196" i="122"/>
  <c r="H196" i="122"/>
  <c r="G197" i="122"/>
  <c r="H197" i="122" s="1"/>
  <c r="G198" i="122"/>
  <c r="H198" i="122" s="1"/>
  <c r="G199" i="122"/>
  <c r="H199" i="122"/>
  <c r="G200" i="122"/>
  <c r="H200" i="122" s="1"/>
  <c r="G201" i="122"/>
  <c r="H201" i="122"/>
  <c r="G202" i="122"/>
  <c r="H202" i="122" s="1"/>
  <c r="G203" i="122"/>
  <c r="H203" i="122" s="1"/>
  <c r="G204" i="122"/>
  <c r="H204" i="122"/>
  <c r="G205" i="122"/>
  <c r="H205" i="122" s="1"/>
  <c r="G206" i="122"/>
  <c r="H206" i="122" s="1"/>
  <c r="G207" i="122"/>
  <c r="H207" i="122" s="1"/>
  <c r="G208" i="122"/>
  <c r="H208" i="122"/>
  <c r="G209" i="122"/>
  <c r="H209" i="122"/>
  <c r="G210" i="122"/>
  <c r="H210" i="122"/>
  <c r="G211" i="122"/>
  <c r="H211" i="122" s="1"/>
  <c r="G212" i="122"/>
  <c r="H212" i="122" s="1"/>
  <c r="G213" i="122"/>
  <c r="H213" i="122"/>
  <c r="G214" i="122"/>
  <c r="H214" i="122" s="1"/>
  <c r="G215" i="122"/>
  <c r="H215" i="122"/>
  <c r="G216" i="122"/>
  <c r="H216" i="122" s="1"/>
  <c r="G217" i="122"/>
  <c r="H217" i="122" s="1"/>
  <c r="G218" i="122"/>
  <c r="H218" i="122"/>
  <c r="G219" i="122"/>
  <c r="H219" i="122" s="1"/>
  <c r="G220" i="122"/>
  <c r="H220" i="122" s="1"/>
  <c r="G221" i="122"/>
  <c r="H221" i="122" s="1"/>
  <c r="G222" i="122"/>
  <c r="H222" i="122"/>
  <c r="G223" i="122"/>
  <c r="H223" i="122"/>
  <c r="G224" i="122"/>
  <c r="H224" i="122" s="1"/>
  <c r="G225" i="122"/>
  <c r="H225" i="122" s="1"/>
  <c r="G226" i="122"/>
  <c r="H226" i="122" s="1"/>
  <c r="G227" i="122"/>
  <c r="H227" i="122"/>
  <c r="G228" i="122"/>
  <c r="H228" i="122" s="1"/>
  <c r="G229" i="122"/>
  <c r="H229" i="122"/>
  <c r="G230" i="122"/>
  <c r="H230" i="122" s="1"/>
  <c r="G231" i="122"/>
  <c r="H231" i="122" s="1"/>
  <c r="G232" i="122"/>
  <c r="H232" i="122" s="1"/>
  <c r="G233" i="122"/>
  <c r="H233" i="122" s="1"/>
  <c r="G234" i="122"/>
  <c r="H234" i="122" s="1"/>
  <c r="G235" i="122"/>
  <c r="H235" i="122" s="1"/>
  <c r="G236" i="122"/>
  <c r="H236" i="122"/>
  <c r="G237" i="122"/>
  <c r="H237" i="122"/>
  <c r="G238" i="122"/>
  <c r="H238" i="122"/>
  <c r="G239" i="122"/>
  <c r="H239" i="122" s="1"/>
  <c r="G240" i="122"/>
  <c r="H240" i="122" s="1"/>
  <c r="G241" i="122"/>
  <c r="H241" i="122"/>
  <c r="G242" i="122"/>
  <c r="H242" i="122" s="1"/>
  <c r="G243" i="122"/>
  <c r="H243" i="122"/>
  <c r="G244" i="122"/>
  <c r="H244" i="122" s="1"/>
  <c r="G245" i="122"/>
  <c r="H245" i="122" s="1"/>
  <c r="G246" i="122"/>
  <c r="H246" i="122"/>
  <c r="G247" i="122"/>
  <c r="H247" i="122" s="1"/>
  <c r="G248" i="122"/>
  <c r="H248" i="122" s="1"/>
  <c r="G249" i="122"/>
  <c r="H249" i="122" s="1"/>
  <c r="G250" i="122"/>
  <c r="H250" i="122"/>
  <c r="G251" i="122"/>
  <c r="H251" i="122"/>
  <c r="G252" i="122"/>
  <c r="H252" i="122"/>
  <c r="G253" i="122"/>
  <c r="H253" i="122" s="1"/>
  <c r="G254" i="122"/>
  <c r="H254" i="122" s="1"/>
  <c r="G255" i="122"/>
  <c r="H255" i="122"/>
  <c r="G256" i="122"/>
  <c r="H256" i="122" s="1"/>
  <c r="G257" i="122"/>
  <c r="H257" i="122"/>
  <c r="G258" i="122"/>
  <c r="H258" i="122" s="1"/>
  <c r="G259" i="122"/>
  <c r="H259" i="122" s="1"/>
  <c r="G260" i="122"/>
  <c r="H260" i="122"/>
  <c r="G261" i="122"/>
  <c r="H261" i="122" s="1"/>
  <c r="G262" i="122"/>
  <c r="H262" i="122" s="1"/>
  <c r="G263" i="122"/>
  <c r="H263" i="122" s="1"/>
  <c r="G264" i="122"/>
  <c r="H264" i="122" s="1"/>
  <c r="G265" i="122"/>
  <c r="H265" i="122"/>
  <c r="G266" i="122"/>
  <c r="H266" i="122"/>
  <c r="G267" i="122"/>
  <c r="H267" i="122" s="1"/>
  <c r="G268" i="122"/>
  <c r="H268" i="122" s="1"/>
  <c r="G269" i="122"/>
  <c r="H269" i="122"/>
  <c r="G270" i="122"/>
  <c r="H270" i="122" s="1"/>
  <c r="G271" i="122"/>
  <c r="H271" i="122" s="1"/>
  <c r="G272" i="122"/>
  <c r="H272" i="122" s="1"/>
  <c r="G273" i="122"/>
  <c r="H273" i="122" s="1"/>
  <c r="G274" i="122"/>
  <c r="H274" i="122"/>
  <c r="G275" i="122"/>
  <c r="H275" i="122" s="1"/>
  <c r="G276" i="122"/>
  <c r="H276" i="122" s="1"/>
  <c r="G277" i="122"/>
  <c r="H277" i="122" s="1"/>
  <c r="G278" i="122"/>
  <c r="H278" i="122"/>
  <c r="G279" i="122"/>
  <c r="H279" i="122"/>
  <c r="G280" i="122"/>
  <c r="H280" i="122"/>
  <c r="G281" i="122"/>
  <c r="H281" i="122" s="1"/>
  <c r="G282" i="122"/>
  <c r="H282" i="122" s="1"/>
  <c r="G283" i="122"/>
  <c r="H283" i="122" s="1"/>
  <c r="G284" i="122"/>
  <c r="H284" i="122" s="1"/>
  <c r="G285" i="122"/>
  <c r="H285" i="122"/>
  <c r="G286" i="122"/>
  <c r="H286" i="122" s="1"/>
  <c r="G287" i="122"/>
  <c r="H287" i="122" s="1"/>
  <c r="G288" i="122"/>
  <c r="H288" i="122"/>
  <c r="G289" i="122"/>
  <c r="H289" i="122" s="1"/>
  <c r="G290" i="122"/>
  <c r="H290" i="122" s="1"/>
  <c r="G291" i="122"/>
  <c r="H291" i="122" s="1"/>
  <c r="G292" i="122"/>
  <c r="H292" i="122"/>
  <c r="G293" i="122"/>
  <c r="H293" i="122"/>
  <c r="G294" i="122"/>
  <c r="H294" i="122"/>
  <c r="G295" i="122"/>
  <c r="H295" i="122" s="1"/>
  <c r="G296" i="122"/>
  <c r="H296" i="122" s="1"/>
  <c r="G297" i="122"/>
  <c r="H297" i="122"/>
  <c r="G298" i="122"/>
  <c r="H298" i="122" s="1"/>
  <c r="G299" i="122"/>
  <c r="H299" i="122"/>
  <c r="G300" i="122"/>
  <c r="H300" i="122" s="1"/>
  <c r="G301" i="122"/>
  <c r="H301" i="122" s="1"/>
  <c r="G302" i="122"/>
  <c r="H302" i="122"/>
  <c r="G303" i="122"/>
  <c r="H303" i="122" s="1"/>
  <c r="G304" i="122"/>
  <c r="H304" i="122" s="1"/>
  <c r="G305" i="122"/>
  <c r="H305" i="122" s="1"/>
  <c r="G306" i="122"/>
  <c r="H306" i="122"/>
  <c r="G307" i="122"/>
  <c r="H307" i="122"/>
  <c r="G308" i="122"/>
  <c r="H308" i="122"/>
  <c r="G309" i="122"/>
  <c r="H309" i="122" s="1"/>
  <c r="G310" i="122"/>
  <c r="H310" i="122" s="1"/>
  <c r="G311" i="122"/>
  <c r="H311" i="122"/>
  <c r="G312" i="122"/>
  <c r="H312" i="122" s="1"/>
  <c r="G313" i="122"/>
  <c r="H313" i="122"/>
  <c r="G314" i="122"/>
  <c r="H314" i="122" s="1"/>
  <c r="H315" i="122"/>
  <c r="G316" i="122"/>
  <c r="H316" i="122" s="1"/>
  <c r="G317" i="122"/>
  <c r="H317" i="122"/>
  <c r="G318" i="122"/>
  <c r="H318" i="122"/>
  <c r="G319" i="122"/>
  <c r="H319" i="122"/>
  <c r="G320" i="122"/>
  <c r="H320" i="122" s="1"/>
  <c r="G321" i="122"/>
  <c r="H321" i="122" s="1"/>
  <c r="G322" i="122"/>
  <c r="H322" i="122" s="1"/>
  <c r="G323" i="122"/>
  <c r="H323" i="122"/>
  <c r="G324" i="122"/>
  <c r="H324" i="122"/>
  <c r="G325" i="122"/>
  <c r="H325" i="122" s="1"/>
  <c r="G326" i="122"/>
  <c r="H326" i="122"/>
  <c r="G327" i="122"/>
  <c r="H327" i="122"/>
  <c r="G328" i="122"/>
  <c r="H328" i="122" s="1"/>
  <c r="G329" i="122"/>
  <c r="H329" i="122"/>
  <c r="G330" i="122"/>
  <c r="H330" i="122" s="1"/>
  <c r="G331" i="122"/>
  <c r="H331" i="122"/>
  <c r="G332" i="122"/>
  <c r="H332" i="122"/>
  <c r="G333" i="122"/>
  <c r="H333" i="122"/>
  <c r="G334" i="122"/>
  <c r="H334" i="122" s="1"/>
  <c r="G335" i="122"/>
  <c r="H335" i="122" s="1"/>
  <c r="G336" i="122"/>
  <c r="H336" i="122" s="1"/>
  <c r="G337" i="122"/>
  <c r="H337" i="122"/>
  <c r="G338" i="122"/>
  <c r="H338" i="122"/>
  <c r="G339" i="122"/>
  <c r="H339" i="122" s="1"/>
  <c r="G340" i="122"/>
  <c r="H340" i="122"/>
  <c r="G341" i="122"/>
  <c r="H341" i="122"/>
  <c r="G342" i="122"/>
  <c r="H342" i="122"/>
  <c r="G343" i="122"/>
  <c r="H343" i="122"/>
  <c r="G344" i="122"/>
  <c r="H344" i="122" s="1"/>
  <c r="G345" i="122"/>
  <c r="H345" i="122"/>
  <c r="G346" i="122"/>
  <c r="H346" i="122"/>
  <c r="G347" i="122"/>
  <c r="H347" i="122"/>
  <c r="G348" i="122"/>
  <c r="H348" i="122" s="1"/>
  <c r="G349" i="122"/>
  <c r="H349" i="122" s="1"/>
  <c r="G350" i="122"/>
  <c r="H350" i="122" s="1"/>
  <c r="G351" i="122"/>
  <c r="H351" i="122"/>
  <c r="G352" i="122"/>
  <c r="H352" i="122"/>
  <c r="G353" i="122"/>
  <c r="H353" i="122" s="1"/>
  <c r="G354" i="122"/>
  <c r="H354" i="122"/>
  <c r="G355" i="122"/>
  <c r="H355" i="122"/>
  <c r="G356" i="122"/>
  <c r="H356" i="122" s="1"/>
  <c r="G357" i="122"/>
  <c r="H357" i="122"/>
  <c r="G358" i="122"/>
  <c r="H358" i="122" s="1"/>
  <c r="G359" i="122"/>
  <c r="H359" i="122"/>
  <c r="G360" i="122"/>
  <c r="H360" i="122"/>
  <c r="G361" i="122"/>
  <c r="H361" i="122"/>
  <c r="G362" i="122"/>
  <c r="H362" i="122" s="1"/>
  <c r="G363" i="122"/>
  <c r="H363" i="122" s="1"/>
  <c r="G364" i="122"/>
  <c r="H364" i="122" s="1"/>
  <c r="G365" i="122"/>
  <c r="H365" i="122"/>
  <c r="G366" i="122"/>
  <c r="H366" i="122"/>
  <c r="G367" i="122"/>
  <c r="H367" i="122" s="1"/>
  <c r="G368" i="122"/>
  <c r="H368" i="122"/>
  <c r="G369" i="122"/>
  <c r="H369" i="122"/>
  <c r="G370" i="122"/>
  <c r="H370" i="122"/>
  <c r="G371" i="122"/>
  <c r="H371" i="122"/>
  <c r="G372" i="122"/>
  <c r="H372" i="122" s="1"/>
  <c r="G373" i="122"/>
  <c r="H373" i="122" s="1"/>
  <c r="G374" i="122"/>
  <c r="H374" i="122"/>
  <c r="G375" i="122"/>
  <c r="H375" i="122"/>
  <c r="G376" i="122"/>
  <c r="H376" i="122" s="1"/>
  <c r="G377" i="122"/>
  <c r="H377" i="122" s="1"/>
  <c r="G378" i="122"/>
  <c r="H378" i="122" s="1"/>
  <c r="G379" i="122"/>
  <c r="H379" i="122"/>
  <c r="G380" i="122"/>
  <c r="H380" i="122" s="1"/>
  <c r="G381" i="122"/>
  <c r="H381" i="122" s="1"/>
  <c r="G382" i="122"/>
  <c r="H382" i="122"/>
  <c r="G383" i="122"/>
  <c r="H383" i="122"/>
  <c r="G384" i="122"/>
  <c r="H384" i="122"/>
  <c r="G385" i="122"/>
  <c r="H385" i="122"/>
  <c r="G386" i="122"/>
  <c r="H386" i="122" s="1"/>
  <c r="G387" i="122"/>
  <c r="H387" i="122" s="1"/>
  <c r="G388" i="122"/>
  <c r="H388" i="122" s="1"/>
  <c r="G389" i="122"/>
  <c r="H389" i="122"/>
  <c r="G390" i="122"/>
  <c r="H390" i="122" s="1"/>
  <c r="G391" i="122"/>
  <c r="H391" i="122" s="1"/>
  <c r="G392" i="122"/>
  <c r="H392" i="122" s="1"/>
  <c r="G393" i="122"/>
  <c r="H393" i="122"/>
  <c r="G394" i="122"/>
  <c r="H394" i="122"/>
  <c r="G395" i="122"/>
  <c r="H395" i="122" s="1"/>
  <c r="G396" i="122"/>
  <c r="H396" i="122" s="1"/>
  <c r="G397" i="122"/>
  <c r="H397" i="122" s="1"/>
  <c r="G398" i="122"/>
  <c r="H398" i="122"/>
  <c r="G399" i="122"/>
  <c r="H399" i="122"/>
  <c r="G400" i="122"/>
  <c r="H400" i="122" s="1"/>
  <c r="G401" i="122"/>
  <c r="H401" i="122"/>
  <c r="D402" i="122"/>
  <c r="E402" i="122"/>
  <c r="F402" i="122"/>
  <c r="G58" i="133" l="1"/>
  <c r="G403" i="132"/>
  <c r="H5" i="132"/>
  <c r="H403" i="132" s="1"/>
  <c r="H37" i="131"/>
  <c r="H50" i="131" s="1"/>
  <c r="G50" i="131"/>
  <c r="H5" i="131"/>
  <c r="G403" i="130"/>
  <c r="H403" i="130"/>
  <c r="G50" i="129"/>
  <c r="H5" i="129"/>
  <c r="H50" i="129" s="1"/>
  <c r="G402" i="128"/>
  <c r="H5" i="128"/>
  <c r="H402" i="128" s="1"/>
  <c r="G52" i="127"/>
  <c r="H5" i="127"/>
  <c r="H52" i="127" s="1"/>
  <c r="G402" i="126"/>
  <c r="H402" i="126"/>
  <c r="G56" i="125"/>
  <c r="H5" i="125"/>
  <c r="H56" i="125" s="1"/>
  <c r="G402" i="124"/>
  <c r="H5" i="124"/>
  <c r="H402" i="124" s="1"/>
  <c r="G46" i="123"/>
  <c r="H5" i="123"/>
  <c r="H46" i="123" s="1"/>
  <c r="H402" i="122"/>
  <c r="G402" i="122"/>
  <c r="F55" i="121"/>
  <c r="E55" i="121"/>
  <c r="D55" i="121"/>
  <c r="G54" i="121"/>
  <c r="H54" i="121" s="1"/>
  <c r="G53" i="121"/>
  <c r="H53" i="121" s="1"/>
  <c r="G52" i="121"/>
  <c r="H52" i="121" s="1"/>
  <c r="G51" i="121"/>
  <c r="H51" i="121" s="1"/>
  <c r="G50" i="121"/>
  <c r="H50" i="121" s="1"/>
  <c r="G49" i="121"/>
  <c r="H49" i="121" s="1"/>
  <c r="G48" i="121"/>
  <c r="H48" i="121" s="1"/>
  <c r="G47" i="121"/>
  <c r="H47" i="121" s="1"/>
  <c r="G46" i="121"/>
  <c r="H46" i="121" s="1"/>
  <c r="G45" i="121"/>
  <c r="H45" i="121" s="1"/>
  <c r="H44" i="121"/>
  <c r="G43" i="121"/>
  <c r="H43" i="121" s="1"/>
  <c r="G42" i="121"/>
  <c r="H42" i="121" s="1"/>
  <c r="G41" i="121"/>
  <c r="H41" i="121" s="1"/>
  <c r="G40" i="121"/>
  <c r="H40" i="121" s="1"/>
  <c r="G39" i="121"/>
  <c r="H39" i="121" s="1"/>
  <c r="G38" i="121"/>
  <c r="H38" i="121" s="1"/>
  <c r="G37" i="121"/>
  <c r="H37" i="121" s="1"/>
  <c r="G36" i="121"/>
  <c r="H36" i="121" s="1"/>
  <c r="G35" i="121"/>
  <c r="H35" i="121" s="1"/>
  <c r="G34" i="121"/>
  <c r="H34" i="121" s="1"/>
  <c r="G33" i="121"/>
  <c r="H33" i="121" s="1"/>
  <c r="G32" i="121"/>
  <c r="H32" i="121" s="1"/>
  <c r="G31" i="121"/>
  <c r="H31" i="121" s="1"/>
  <c r="G30" i="121"/>
  <c r="H30" i="121" s="1"/>
  <c r="G29" i="121"/>
  <c r="H29" i="121" s="1"/>
  <c r="G28" i="121"/>
  <c r="H28" i="121" s="1"/>
  <c r="G27" i="121"/>
  <c r="H27" i="121" s="1"/>
  <c r="G26" i="121"/>
  <c r="H26" i="121" s="1"/>
  <c r="G25" i="121"/>
  <c r="H25" i="121" s="1"/>
  <c r="G24" i="121"/>
  <c r="H24" i="121" s="1"/>
  <c r="G23" i="121"/>
  <c r="H23" i="121" s="1"/>
  <c r="G22" i="121"/>
  <c r="H22" i="121" s="1"/>
  <c r="G21" i="121"/>
  <c r="H21" i="121" s="1"/>
  <c r="G20" i="121"/>
  <c r="H20" i="121" s="1"/>
  <c r="G19" i="121"/>
  <c r="H19" i="121" s="1"/>
  <c r="G18" i="121"/>
  <c r="H18" i="121" s="1"/>
  <c r="G17" i="121"/>
  <c r="H17" i="121" s="1"/>
  <c r="G16" i="121"/>
  <c r="H16" i="121" s="1"/>
  <c r="G15" i="121"/>
  <c r="H15" i="121" s="1"/>
  <c r="G14" i="121"/>
  <c r="H14" i="121" s="1"/>
  <c r="G13" i="121"/>
  <c r="H13" i="121" s="1"/>
  <c r="G12" i="121"/>
  <c r="H12" i="121" s="1"/>
  <c r="G11" i="121"/>
  <c r="H11" i="121" s="1"/>
  <c r="G10" i="121"/>
  <c r="H10" i="121" s="1"/>
  <c r="G9" i="121"/>
  <c r="H9" i="121" s="1"/>
  <c r="G8" i="121"/>
  <c r="H8" i="121" s="1"/>
  <c r="G7" i="121"/>
  <c r="H7" i="121" s="1"/>
  <c r="G6" i="121"/>
  <c r="H6" i="121" s="1"/>
  <c r="G5" i="121"/>
  <c r="H5" i="121" s="1"/>
  <c r="G44" i="119"/>
  <c r="H44" i="119" s="1"/>
  <c r="H49" i="119" s="1"/>
  <c r="F49" i="119"/>
  <c r="E49" i="119"/>
  <c r="D49" i="119"/>
  <c r="G48" i="119"/>
  <c r="H48" i="119" s="1"/>
  <c r="G47" i="119"/>
  <c r="H47" i="119" s="1"/>
  <c r="G46" i="119"/>
  <c r="H46" i="119" s="1"/>
  <c r="G45" i="119"/>
  <c r="H45" i="119" s="1"/>
  <c r="G43" i="119"/>
  <c r="H43" i="119" s="1"/>
  <c r="G42" i="119"/>
  <c r="H42" i="119" s="1"/>
  <c r="G41" i="119"/>
  <c r="H41" i="119" s="1"/>
  <c r="G40" i="119"/>
  <c r="H40" i="119" s="1"/>
  <c r="H39" i="119"/>
  <c r="G38" i="119"/>
  <c r="H38" i="119" s="1"/>
  <c r="G37" i="119"/>
  <c r="H37" i="119" s="1"/>
  <c r="G36" i="119"/>
  <c r="H36" i="119" s="1"/>
  <c r="G35" i="119"/>
  <c r="H35" i="119" s="1"/>
  <c r="G34" i="119"/>
  <c r="H34" i="119" s="1"/>
  <c r="G33" i="119"/>
  <c r="H33" i="119" s="1"/>
  <c r="G32" i="119"/>
  <c r="H32" i="119" s="1"/>
  <c r="G31" i="119"/>
  <c r="H31" i="119" s="1"/>
  <c r="G30" i="119"/>
  <c r="H30" i="119" s="1"/>
  <c r="G29" i="119"/>
  <c r="H29" i="119" s="1"/>
  <c r="G28" i="119"/>
  <c r="H28" i="119" s="1"/>
  <c r="G27" i="119"/>
  <c r="H27" i="119" s="1"/>
  <c r="G26" i="119"/>
  <c r="H26" i="119" s="1"/>
  <c r="G25" i="119"/>
  <c r="H25" i="119" s="1"/>
  <c r="G24" i="119"/>
  <c r="H24" i="119" s="1"/>
  <c r="G23" i="119"/>
  <c r="H23" i="119" s="1"/>
  <c r="G22" i="119"/>
  <c r="H22" i="119" s="1"/>
  <c r="G21" i="119"/>
  <c r="H21" i="119" s="1"/>
  <c r="G20" i="119"/>
  <c r="H20" i="119" s="1"/>
  <c r="G19" i="119"/>
  <c r="H19" i="119" s="1"/>
  <c r="G18" i="119"/>
  <c r="H18" i="119" s="1"/>
  <c r="G17" i="119"/>
  <c r="H17" i="119" s="1"/>
  <c r="G16" i="119"/>
  <c r="H16" i="119" s="1"/>
  <c r="G15" i="119"/>
  <c r="H15" i="119" s="1"/>
  <c r="G14" i="119"/>
  <c r="H14" i="119" s="1"/>
  <c r="G13" i="119"/>
  <c r="H13" i="119" s="1"/>
  <c r="G12" i="119"/>
  <c r="H12" i="119" s="1"/>
  <c r="G11" i="119"/>
  <c r="H11" i="119" s="1"/>
  <c r="G10" i="119"/>
  <c r="H10" i="119" s="1"/>
  <c r="G9" i="119"/>
  <c r="H9" i="119" s="1"/>
  <c r="G8" i="119"/>
  <c r="H8" i="119" s="1"/>
  <c r="G7" i="119"/>
  <c r="H7" i="119" s="1"/>
  <c r="G6" i="119"/>
  <c r="H6" i="119" s="1"/>
  <c r="G5" i="119"/>
  <c r="G402" i="118"/>
  <c r="F402" i="118"/>
  <c r="E402" i="118"/>
  <c r="D402" i="118"/>
  <c r="G401" i="118"/>
  <c r="H401" i="118" s="1"/>
  <c r="H400" i="118"/>
  <c r="G400" i="118"/>
  <c r="G399" i="118"/>
  <c r="H399" i="118" s="1"/>
  <c r="H398" i="118"/>
  <c r="G398" i="118"/>
  <c r="G397" i="118"/>
  <c r="H397" i="118" s="1"/>
  <c r="G396" i="118"/>
  <c r="H396" i="118" s="1"/>
  <c r="G395" i="118"/>
  <c r="H395" i="118" s="1"/>
  <c r="G394" i="118"/>
  <c r="H394" i="118" s="1"/>
  <c r="G393" i="118"/>
  <c r="H393" i="118" s="1"/>
  <c r="H392" i="118"/>
  <c r="G392" i="118"/>
  <c r="G391" i="118"/>
  <c r="H391" i="118" s="1"/>
  <c r="G390" i="118"/>
  <c r="H390" i="118" s="1"/>
  <c r="G389" i="118"/>
  <c r="H389" i="118" s="1"/>
  <c r="G388" i="118"/>
  <c r="H388" i="118" s="1"/>
  <c r="G387" i="118"/>
  <c r="H387" i="118" s="1"/>
  <c r="G386" i="118"/>
  <c r="H386" i="118" s="1"/>
  <c r="G385" i="118"/>
  <c r="H385" i="118" s="1"/>
  <c r="H384" i="118"/>
  <c r="G384" i="118"/>
  <c r="G383" i="118"/>
  <c r="H383" i="118" s="1"/>
  <c r="G382" i="118"/>
  <c r="H382" i="118" s="1"/>
  <c r="G381" i="118"/>
  <c r="H381" i="118" s="1"/>
  <c r="G380" i="118"/>
  <c r="H380" i="118" s="1"/>
  <c r="G379" i="118"/>
  <c r="H379" i="118" s="1"/>
  <c r="G378" i="118"/>
  <c r="H378" i="118" s="1"/>
  <c r="G377" i="118"/>
  <c r="H377" i="118" s="1"/>
  <c r="H376" i="118"/>
  <c r="G376" i="118"/>
  <c r="G375" i="118"/>
  <c r="H375" i="118" s="1"/>
  <c r="G374" i="118"/>
  <c r="H374" i="118" s="1"/>
  <c r="G373" i="118"/>
  <c r="H373" i="118" s="1"/>
  <c r="G372" i="118"/>
  <c r="H372" i="118" s="1"/>
  <c r="G371" i="118"/>
  <c r="H371" i="118" s="1"/>
  <c r="G370" i="118"/>
  <c r="H370" i="118" s="1"/>
  <c r="G369" i="118"/>
  <c r="H369" i="118" s="1"/>
  <c r="H368" i="118"/>
  <c r="G368" i="118"/>
  <c r="G367" i="118"/>
  <c r="H367" i="118" s="1"/>
  <c r="G366" i="118"/>
  <c r="H366" i="118" s="1"/>
  <c r="G365" i="118"/>
  <c r="H365" i="118" s="1"/>
  <c r="G364" i="118"/>
  <c r="H364" i="118" s="1"/>
  <c r="G363" i="118"/>
  <c r="H363" i="118" s="1"/>
  <c r="G362" i="118"/>
  <c r="H362" i="118" s="1"/>
  <c r="G361" i="118"/>
  <c r="H361" i="118" s="1"/>
  <c r="H360" i="118"/>
  <c r="G360" i="118"/>
  <c r="G359" i="118"/>
  <c r="H359" i="118" s="1"/>
  <c r="G358" i="118"/>
  <c r="H358" i="118" s="1"/>
  <c r="G357" i="118"/>
  <c r="H357" i="118" s="1"/>
  <c r="G356" i="118"/>
  <c r="H356" i="118" s="1"/>
  <c r="G355" i="118"/>
  <c r="H355" i="118" s="1"/>
  <c r="G354" i="118"/>
  <c r="H354" i="118" s="1"/>
  <c r="G353" i="118"/>
  <c r="H353" i="118" s="1"/>
  <c r="H352" i="118"/>
  <c r="G352" i="118"/>
  <c r="G351" i="118"/>
  <c r="H351" i="118" s="1"/>
  <c r="G350" i="118"/>
  <c r="H350" i="118" s="1"/>
  <c r="G349" i="118"/>
  <c r="H349" i="118" s="1"/>
  <c r="G348" i="118"/>
  <c r="H348" i="118" s="1"/>
  <c r="G347" i="118"/>
  <c r="H347" i="118" s="1"/>
  <c r="G346" i="118"/>
  <c r="H346" i="118" s="1"/>
  <c r="G345" i="118"/>
  <c r="H345" i="118" s="1"/>
  <c r="H344" i="118"/>
  <c r="G344" i="118"/>
  <c r="G343" i="118"/>
  <c r="H343" i="118" s="1"/>
  <c r="G342" i="118"/>
  <c r="H342" i="118" s="1"/>
  <c r="G341" i="118"/>
  <c r="H341" i="118" s="1"/>
  <c r="G340" i="118"/>
  <c r="H340" i="118" s="1"/>
  <c r="G339" i="118"/>
  <c r="H339" i="118" s="1"/>
  <c r="G338" i="118"/>
  <c r="H338" i="118" s="1"/>
  <c r="G337" i="118"/>
  <c r="H337" i="118" s="1"/>
  <c r="H336" i="118"/>
  <c r="G336" i="118"/>
  <c r="G335" i="118"/>
  <c r="H335" i="118" s="1"/>
  <c r="G334" i="118"/>
  <c r="H334" i="118" s="1"/>
  <c r="G333" i="118"/>
  <c r="H333" i="118" s="1"/>
  <c r="G332" i="118"/>
  <c r="H332" i="118" s="1"/>
  <c r="G331" i="118"/>
  <c r="H331" i="118" s="1"/>
  <c r="G330" i="118"/>
  <c r="H330" i="118" s="1"/>
  <c r="G329" i="118"/>
  <c r="H329" i="118" s="1"/>
  <c r="H328" i="118"/>
  <c r="G328" i="118"/>
  <c r="G327" i="118"/>
  <c r="H327" i="118" s="1"/>
  <c r="G326" i="118"/>
  <c r="H326" i="118" s="1"/>
  <c r="G325" i="118"/>
  <c r="H325" i="118" s="1"/>
  <c r="G324" i="118"/>
  <c r="H324" i="118" s="1"/>
  <c r="G323" i="118"/>
  <c r="H323" i="118" s="1"/>
  <c r="G322" i="118"/>
  <c r="H322" i="118" s="1"/>
  <c r="G321" i="118"/>
  <c r="H321" i="118" s="1"/>
  <c r="H320" i="118"/>
  <c r="G320" i="118"/>
  <c r="G319" i="118"/>
  <c r="H319" i="118" s="1"/>
  <c r="G318" i="118"/>
  <c r="H318" i="118" s="1"/>
  <c r="G317" i="118"/>
  <c r="H317" i="118" s="1"/>
  <c r="G316" i="118"/>
  <c r="H316" i="118" s="1"/>
  <c r="H315" i="118"/>
  <c r="H402" i="118" s="1"/>
  <c r="G314" i="118"/>
  <c r="H314" i="118" s="1"/>
  <c r="G313" i="118"/>
  <c r="H313" i="118" s="1"/>
  <c r="G312" i="118"/>
  <c r="H312" i="118" s="1"/>
  <c r="G311" i="118"/>
  <c r="H311" i="118" s="1"/>
  <c r="G310" i="118"/>
  <c r="H310" i="118" s="1"/>
  <c r="G309" i="118"/>
  <c r="H309" i="118" s="1"/>
  <c r="G308" i="118"/>
  <c r="H308" i="118" s="1"/>
  <c r="G307" i="118"/>
  <c r="H307" i="118" s="1"/>
  <c r="G306" i="118"/>
  <c r="H306" i="118" s="1"/>
  <c r="G305" i="118"/>
  <c r="H305" i="118" s="1"/>
  <c r="G304" i="118"/>
  <c r="H304" i="118" s="1"/>
  <c r="G303" i="118"/>
  <c r="H303" i="118" s="1"/>
  <c r="G302" i="118"/>
  <c r="H302" i="118" s="1"/>
  <c r="G301" i="118"/>
  <c r="H301" i="118" s="1"/>
  <c r="G300" i="118"/>
  <c r="H300" i="118" s="1"/>
  <c r="G299" i="118"/>
  <c r="H299" i="118" s="1"/>
  <c r="G298" i="118"/>
  <c r="H298" i="118" s="1"/>
  <c r="G297" i="118"/>
  <c r="H297" i="118" s="1"/>
  <c r="G296" i="118"/>
  <c r="H296" i="118" s="1"/>
  <c r="G295" i="118"/>
  <c r="H295" i="118" s="1"/>
  <c r="G294" i="118"/>
  <c r="H294" i="118" s="1"/>
  <c r="G293" i="118"/>
  <c r="H293" i="118" s="1"/>
  <c r="G292" i="118"/>
  <c r="H292" i="118" s="1"/>
  <c r="G291" i="118"/>
  <c r="H291" i="118" s="1"/>
  <c r="G290" i="118"/>
  <c r="H290" i="118" s="1"/>
  <c r="G289" i="118"/>
  <c r="H289" i="118" s="1"/>
  <c r="G288" i="118"/>
  <c r="H288" i="118" s="1"/>
  <c r="G287" i="118"/>
  <c r="H287" i="118" s="1"/>
  <c r="H286" i="118"/>
  <c r="G286" i="118"/>
  <c r="G285" i="118"/>
  <c r="H285" i="118" s="1"/>
  <c r="G284" i="118"/>
  <c r="H284" i="118" s="1"/>
  <c r="G283" i="118"/>
  <c r="H283" i="118" s="1"/>
  <c r="G282" i="118"/>
  <c r="H282" i="118" s="1"/>
  <c r="G281" i="118"/>
  <c r="H281" i="118" s="1"/>
  <c r="G280" i="118"/>
  <c r="H280" i="118" s="1"/>
  <c r="G279" i="118"/>
  <c r="H279" i="118" s="1"/>
  <c r="G278" i="118"/>
  <c r="H278" i="118" s="1"/>
  <c r="G277" i="118"/>
  <c r="H277" i="118" s="1"/>
  <c r="G276" i="118"/>
  <c r="H276" i="118" s="1"/>
  <c r="G275" i="118"/>
  <c r="H275" i="118" s="1"/>
  <c r="G274" i="118"/>
  <c r="H274" i="118" s="1"/>
  <c r="G273" i="118"/>
  <c r="H273" i="118" s="1"/>
  <c r="G272" i="118"/>
  <c r="H272" i="118" s="1"/>
  <c r="G271" i="118"/>
  <c r="H271" i="118" s="1"/>
  <c r="G270" i="118"/>
  <c r="H270" i="118" s="1"/>
  <c r="G269" i="118"/>
  <c r="H269" i="118" s="1"/>
  <c r="G268" i="118"/>
  <c r="H268" i="118" s="1"/>
  <c r="G267" i="118"/>
  <c r="H267" i="118" s="1"/>
  <c r="G266" i="118"/>
  <c r="H266" i="118" s="1"/>
  <c r="G265" i="118"/>
  <c r="H265" i="118" s="1"/>
  <c r="G264" i="118"/>
  <c r="H264" i="118" s="1"/>
  <c r="G263" i="118"/>
  <c r="H263" i="118" s="1"/>
  <c r="G262" i="118"/>
  <c r="H262" i="118" s="1"/>
  <c r="G261" i="118"/>
  <c r="H261" i="118" s="1"/>
  <c r="G260" i="118"/>
  <c r="H260" i="118" s="1"/>
  <c r="G259" i="118"/>
  <c r="H259" i="118" s="1"/>
  <c r="G258" i="118"/>
  <c r="H258" i="118" s="1"/>
  <c r="G257" i="118"/>
  <c r="H257" i="118" s="1"/>
  <c r="G256" i="118"/>
  <c r="H256" i="118" s="1"/>
  <c r="G255" i="118"/>
  <c r="H255" i="118" s="1"/>
  <c r="H254" i="118"/>
  <c r="G254" i="118"/>
  <c r="G253" i="118"/>
  <c r="H253" i="118" s="1"/>
  <c r="G252" i="118"/>
  <c r="H252" i="118" s="1"/>
  <c r="G251" i="118"/>
  <c r="H251" i="118" s="1"/>
  <c r="G250" i="118"/>
  <c r="H250" i="118" s="1"/>
  <c r="G249" i="118"/>
  <c r="H249" i="118" s="1"/>
  <c r="G248" i="118"/>
  <c r="H248" i="118" s="1"/>
  <c r="G247" i="118"/>
  <c r="H247" i="118" s="1"/>
  <c r="G246" i="118"/>
  <c r="H246" i="118" s="1"/>
  <c r="G245" i="118"/>
  <c r="H245" i="118" s="1"/>
  <c r="G244" i="118"/>
  <c r="H244" i="118" s="1"/>
  <c r="G243" i="118"/>
  <c r="H243" i="118" s="1"/>
  <c r="G242" i="118"/>
  <c r="H242" i="118" s="1"/>
  <c r="G241" i="118"/>
  <c r="H241" i="118" s="1"/>
  <c r="G240" i="118"/>
  <c r="H240" i="118" s="1"/>
  <c r="G239" i="118"/>
  <c r="H239" i="118" s="1"/>
  <c r="G238" i="118"/>
  <c r="H238" i="118" s="1"/>
  <c r="G237" i="118"/>
  <c r="H237" i="118" s="1"/>
  <c r="G236" i="118"/>
  <c r="H236" i="118" s="1"/>
  <c r="G235" i="118"/>
  <c r="H235" i="118" s="1"/>
  <c r="G234" i="118"/>
  <c r="H234" i="118" s="1"/>
  <c r="G233" i="118"/>
  <c r="H233" i="118" s="1"/>
  <c r="G232" i="118"/>
  <c r="H232" i="118" s="1"/>
  <c r="G231" i="118"/>
  <c r="H231" i="118" s="1"/>
  <c r="G230" i="118"/>
  <c r="H230" i="118" s="1"/>
  <c r="G229" i="118"/>
  <c r="H229" i="118" s="1"/>
  <c r="G228" i="118"/>
  <c r="H228" i="118" s="1"/>
  <c r="G227" i="118"/>
  <c r="H227" i="118" s="1"/>
  <c r="G226" i="118"/>
  <c r="H226" i="118" s="1"/>
  <c r="G225" i="118"/>
  <c r="H225" i="118" s="1"/>
  <c r="G224" i="118"/>
  <c r="H224" i="118" s="1"/>
  <c r="G223" i="118"/>
  <c r="H223" i="118" s="1"/>
  <c r="H222" i="118"/>
  <c r="G222" i="118"/>
  <c r="G221" i="118"/>
  <c r="H221" i="118" s="1"/>
  <c r="G220" i="118"/>
  <c r="H220" i="118" s="1"/>
  <c r="G219" i="118"/>
  <c r="H219" i="118" s="1"/>
  <c r="G218" i="118"/>
  <c r="H218" i="118" s="1"/>
  <c r="G217" i="118"/>
  <c r="H217" i="118" s="1"/>
  <c r="G216" i="118"/>
  <c r="H216" i="118" s="1"/>
  <c r="G215" i="118"/>
  <c r="H215" i="118" s="1"/>
  <c r="G214" i="118"/>
  <c r="H214" i="118" s="1"/>
  <c r="G213" i="118"/>
  <c r="H213" i="118" s="1"/>
  <c r="G212" i="118"/>
  <c r="H212" i="118" s="1"/>
  <c r="G211" i="118"/>
  <c r="H211" i="118" s="1"/>
  <c r="G210" i="118"/>
  <c r="H210" i="118" s="1"/>
  <c r="G209" i="118"/>
  <c r="H209" i="118" s="1"/>
  <c r="G208" i="118"/>
  <c r="H208" i="118" s="1"/>
  <c r="G207" i="118"/>
  <c r="H207" i="118" s="1"/>
  <c r="G206" i="118"/>
  <c r="H206" i="118" s="1"/>
  <c r="G205" i="118"/>
  <c r="H205" i="118" s="1"/>
  <c r="G204" i="118"/>
  <c r="H204" i="118" s="1"/>
  <c r="G203" i="118"/>
  <c r="H203" i="118" s="1"/>
  <c r="G202" i="118"/>
  <c r="H202" i="118" s="1"/>
  <c r="G201" i="118"/>
  <c r="H201" i="118" s="1"/>
  <c r="G200" i="118"/>
  <c r="H200" i="118" s="1"/>
  <c r="G199" i="118"/>
  <c r="H199" i="118" s="1"/>
  <c r="G198" i="118"/>
  <c r="H198" i="118" s="1"/>
  <c r="G197" i="118"/>
  <c r="H197" i="118" s="1"/>
  <c r="G196" i="118"/>
  <c r="H196" i="118" s="1"/>
  <c r="G195" i="118"/>
  <c r="H195" i="118" s="1"/>
  <c r="G194" i="118"/>
  <c r="H194" i="118" s="1"/>
  <c r="G193" i="118"/>
  <c r="H193" i="118" s="1"/>
  <c r="G192" i="118"/>
  <c r="H192" i="118" s="1"/>
  <c r="G191" i="118"/>
  <c r="H191" i="118" s="1"/>
  <c r="H190" i="118"/>
  <c r="G190" i="118"/>
  <c r="G189" i="118"/>
  <c r="H189" i="118" s="1"/>
  <c r="G188" i="118"/>
  <c r="H188" i="118" s="1"/>
  <c r="G187" i="118"/>
  <c r="H187" i="118" s="1"/>
  <c r="G186" i="118"/>
  <c r="H186" i="118" s="1"/>
  <c r="G185" i="118"/>
  <c r="H185" i="118" s="1"/>
  <c r="G184" i="118"/>
  <c r="H184" i="118" s="1"/>
  <c r="G183" i="118"/>
  <c r="H183" i="118" s="1"/>
  <c r="G182" i="118"/>
  <c r="H182" i="118" s="1"/>
  <c r="G181" i="118"/>
  <c r="H181" i="118" s="1"/>
  <c r="G180" i="118"/>
  <c r="H180" i="118" s="1"/>
  <c r="G179" i="118"/>
  <c r="H179" i="118" s="1"/>
  <c r="G178" i="118"/>
  <c r="H178" i="118" s="1"/>
  <c r="G177" i="118"/>
  <c r="H177" i="118" s="1"/>
  <c r="G176" i="118"/>
  <c r="H176" i="118" s="1"/>
  <c r="G175" i="118"/>
  <c r="H175" i="118" s="1"/>
  <c r="G174" i="118"/>
  <c r="H174" i="118" s="1"/>
  <c r="G173" i="118"/>
  <c r="H173" i="118" s="1"/>
  <c r="G172" i="118"/>
  <c r="H172" i="118" s="1"/>
  <c r="G171" i="118"/>
  <c r="H171" i="118" s="1"/>
  <c r="G170" i="118"/>
  <c r="H170" i="118" s="1"/>
  <c r="G169" i="118"/>
  <c r="H169" i="118" s="1"/>
  <c r="G168" i="118"/>
  <c r="H168" i="118" s="1"/>
  <c r="G167" i="118"/>
  <c r="H167" i="118" s="1"/>
  <c r="G166" i="118"/>
  <c r="H166" i="118" s="1"/>
  <c r="G165" i="118"/>
  <c r="H165" i="118" s="1"/>
  <c r="G164" i="118"/>
  <c r="H164" i="118" s="1"/>
  <c r="G163" i="118"/>
  <c r="H163" i="118" s="1"/>
  <c r="G162" i="118"/>
  <c r="H162" i="118" s="1"/>
  <c r="G161" i="118"/>
  <c r="H161" i="118" s="1"/>
  <c r="G160" i="118"/>
  <c r="H160" i="118" s="1"/>
  <c r="G159" i="118"/>
  <c r="H159" i="118" s="1"/>
  <c r="H158" i="118"/>
  <c r="G158" i="118"/>
  <c r="G157" i="118"/>
  <c r="H157" i="118" s="1"/>
  <c r="G156" i="118"/>
  <c r="H156" i="118" s="1"/>
  <c r="G155" i="118"/>
  <c r="H155" i="118" s="1"/>
  <c r="G154" i="118"/>
  <c r="H154" i="118" s="1"/>
  <c r="G153" i="118"/>
  <c r="H153" i="118" s="1"/>
  <c r="G152" i="118"/>
  <c r="H152" i="118" s="1"/>
  <c r="G151" i="118"/>
  <c r="H151" i="118" s="1"/>
  <c r="G150" i="118"/>
  <c r="H150" i="118" s="1"/>
  <c r="G149" i="118"/>
  <c r="H149" i="118" s="1"/>
  <c r="G148" i="118"/>
  <c r="H148" i="118" s="1"/>
  <c r="G147" i="118"/>
  <c r="H147" i="118" s="1"/>
  <c r="G146" i="118"/>
  <c r="H146" i="118" s="1"/>
  <c r="G145" i="118"/>
  <c r="H145" i="118" s="1"/>
  <c r="G144" i="118"/>
  <c r="H144" i="118" s="1"/>
  <c r="G143" i="118"/>
  <c r="H143" i="118" s="1"/>
  <c r="G142" i="118"/>
  <c r="H142" i="118" s="1"/>
  <c r="G141" i="118"/>
  <c r="H141" i="118" s="1"/>
  <c r="G140" i="118"/>
  <c r="H140" i="118" s="1"/>
  <c r="G139" i="118"/>
  <c r="H139" i="118" s="1"/>
  <c r="G138" i="118"/>
  <c r="H138" i="118" s="1"/>
  <c r="G137" i="118"/>
  <c r="H137" i="118" s="1"/>
  <c r="G136" i="118"/>
  <c r="H136" i="118" s="1"/>
  <c r="G135" i="118"/>
  <c r="H135" i="118" s="1"/>
  <c r="G134" i="118"/>
  <c r="H134" i="118" s="1"/>
  <c r="G133" i="118"/>
  <c r="H133" i="118" s="1"/>
  <c r="G132" i="118"/>
  <c r="H132" i="118" s="1"/>
  <c r="G131" i="118"/>
  <c r="H131" i="118" s="1"/>
  <c r="G130" i="118"/>
  <c r="H130" i="118" s="1"/>
  <c r="G129" i="118"/>
  <c r="H129" i="118" s="1"/>
  <c r="G128" i="118"/>
  <c r="H128" i="118" s="1"/>
  <c r="G127" i="118"/>
  <c r="H127" i="118" s="1"/>
  <c r="G126" i="118"/>
  <c r="H126" i="118" s="1"/>
  <c r="G125" i="118"/>
  <c r="H125" i="118" s="1"/>
  <c r="G124" i="118"/>
  <c r="H124" i="118" s="1"/>
  <c r="G123" i="118"/>
  <c r="H123" i="118" s="1"/>
  <c r="G122" i="118"/>
  <c r="H122" i="118" s="1"/>
  <c r="G121" i="118"/>
  <c r="H121" i="118" s="1"/>
  <c r="G120" i="118"/>
  <c r="H120" i="118" s="1"/>
  <c r="G119" i="118"/>
  <c r="H119" i="118" s="1"/>
  <c r="G118" i="118"/>
  <c r="H118" i="118" s="1"/>
  <c r="G117" i="118"/>
  <c r="H117" i="118" s="1"/>
  <c r="G116" i="118"/>
  <c r="H116" i="118" s="1"/>
  <c r="G115" i="118"/>
  <c r="H115" i="118" s="1"/>
  <c r="G114" i="118"/>
  <c r="H114" i="118" s="1"/>
  <c r="G113" i="118"/>
  <c r="H113" i="118" s="1"/>
  <c r="G112" i="118"/>
  <c r="H112" i="118" s="1"/>
  <c r="G111" i="118"/>
  <c r="H111" i="118" s="1"/>
  <c r="G110" i="118"/>
  <c r="H110" i="118" s="1"/>
  <c r="G109" i="118"/>
  <c r="H109" i="118" s="1"/>
  <c r="G108" i="118"/>
  <c r="H108" i="118" s="1"/>
  <c r="G107" i="118"/>
  <c r="H107" i="118" s="1"/>
  <c r="G106" i="118"/>
  <c r="H106" i="118" s="1"/>
  <c r="G105" i="118"/>
  <c r="H105" i="118" s="1"/>
  <c r="G104" i="118"/>
  <c r="H104" i="118" s="1"/>
  <c r="G103" i="118"/>
  <c r="H103" i="118" s="1"/>
  <c r="G102" i="118"/>
  <c r="H102" i="118" s="1"/>
  <c r="G101" i="118"/>
  <c r="H101" i="118" s="1"/>
  <c r="G100" i="118"/>
  <c r="H100" i="118" s="1"/>
  <c r="G99" i="118"/>
  <c r="H99" i="118" s="1"/>
  <c r="G98" i="118"/>
  <c r="H98" i="118" s="1"/>
  <c r="G97" i="118"/>
  <c r="H97" i="118" s="1"/>
  <c r="G96" i="118"/>
  <c r="H96" i="118" s="1"/>
  <c r="G95" i="118"/>
  <c r="H95" i="118" s="1"/>
  <c r="G94" i="118"/>
  <c r="H94" i="118" s="1"/>
  <c r="H93" i="118"/>
  <c r="G93" i="118"/>
  <c r="G92" i="118"/>
  <c r="H92" i="118" s="1"/>
  <c r="G91" i="118"/>
  <c r="H91" i="118" s="1"/>
  <c r="G90" i="118"/>
  <c r="H90" i="118" s="1"/>
  <c r="G89" i="118"/>
  <c r="H89" i="118" s="1"/>
  <c r="G88" i="118"/>
  <c r="H88" i="118" s="1"/>
  <c r="G87" i="118"/>
  <c r="H87" i="118" s="1"/>
  <c r="G86" i="118"/>
  <c r="H86" i="118" s="1"/>
  <c r="G85" i="118"/>
  <c r="H85" i="118" s="1"/>
  <c r="G84" i="118"/>
  <c r="H84" i="118" s="1"/>
  <c r="G83" i="118"/>
  <c r="H83" i="118" s="1"/>
  <c r="G82" i="118"/>
  <c r="H82" i="118" s="1"/>
  <c r="G81" i="118"/>
  <c r="H81" i="118" s="1"/>
  <c r="G80" i="118"/>
  <c r="H80" i="118" s="1"/>
  <c r="G79" i="118"/>
  <c r="H79" i="118" s="1"/>
  <c r="G78" i="118"/>
  <c r="H78" i="118" s="1"/>
  <c r="G77" i="118"/>
  <c r="H77" i="118" s="1"/>
  <c r="G76" i="118"/>
  <c r="H76" i="118" s="1"/>
  <c r="G75" i="118"/>
  <c r="H75" i="118" s="1"/>
  <c r="G74" i="118"/>
  <c r="H74" i="118" s="1"/>
  <c r="G73" i="118"/>
  <c r="H73" i="118" s="1"/>
  <c r="G72" i="118"/>
  <c r="H72" i="118" s="1"/>
  <c r="G71" i="118"/>
  <c r="H71" i="118" s="1"/>
  <c r="G70" i="118"/>
  <c r="H70" i="118" s="1"/>
  <c r="G69" i="118"/>
  <c r="H69" i="118" s="1"/>
  <c r="G68" i="118"/>
  <c r="H68" i="118" s="1"/>
  <c r="G67" i="118"/>
  <c r="H67" i="118" s="1"/>
  <c r="G66" i="118"/>
  <c r="H66" i="118" s="1"/>
  <c r="G65" i="118"/>
  <c r="H65" i="118" s="1"/>
  <c r="G64" i="118"/>
  <c r="H64" i="118" s="1"/>
  <c r="G63" i="118"/>
  <c r="H63" i="118" s="1"/>
  <c r="G62" i="118"/>
  <c r="H62" i="118" s="1"/>
  <c r="H61" i="118"/>
  <c r="G60" i="118"/>
  <c r="H60" i="118" s="1"/>
  <c r="G59" i="118"/>
  <c r="H59" i="118" s="1"/>
  <c r="H58" i="118"/>
  <c r="G58" i="118"/>
  <c r="G57" i="118"/>
  <c r="H57" i="118" s="1"/>
  <c r="G56" i="118"/>
  <c r="H56" i="118" s="1"/>
  <c r="G55" i="118"/>
  <c r="H55" i="118" s="1"/>
  <c r="G54" i="118"/>
  <c r="H54" i="118" s="1"/>
  <c r="G53" i="118"/>
  <c r="H53" i="118" s="1"/>
  <c r="G52" i="118"/>
  <c r="H52" i="118" s="1"/>
  <c r="G51" i="118"/>
  <c r="H51" i="118" s="1"/>
  <c r="H50" i="118"/>
  <c r="G50" i="118"/>
  <c r="G49" i="118"/>
  <c r="H49" i="118" s="1"/>
  <c r="G48" i="118"/>
  <c r="H48" i="118" s="1"/>
  <c r="G47" i="118"/>
  <c r="H47" i="118" s="1"/>
  <c r="G46" i="118"/>
  <c r="H46" i="118" s="1"/>
  <c r="G45" i="118"/>
  <c r="H45" i="118" s="1"/>
  <c r="G44" i="118"/>
  <c r="H44" i="118" s="1"/>
  <c r="G43" i="118"/>
  <c r="H43" i="118" s="1"/>
  <c r="H42" i="118"/>
  <c r="G42" i="118"/>
  <c r="G41" i="118"/>
  <c r="H41" i="118" s="1"/>
  <c r="G40" i="118"/>
  <c r="H40" i="118" s="1"/>
  <c r="G39" i="118"/>
  <c r="H39" i="118" s="1"/>
  <c r="G38" i="118"/>
  <c r="H38" i="118" s="1"/>
  <c r="G37" i="118"/>
  <c r="H37" i="118" s="1"/>
  <c r="G36" i="118"/>
  <c r="H36" i="118" s="1"/>
  <c r="G35" i="118"/>
  <c r="H35" i="118" s="1"/>
  <c r="H34" i="118"/>
  <c r="G34" i="118"/>
  <c r="G33" i="118"/>
  <c r="H33" i="118" s="1"/>
  <c r="G32" i="118"/>
  <c r="H32" i="118" s="1"/>
  <c r="G31" i="118"/>
  <c r="H31" i="118" s="1"/>
  <c r="G30" i="118"/>
  <c r="H30" i="118" s="1"/>
  <c r="G29" i="118"/>
  <c r="H29" i="118" s="1"/>
  <c r="G28" i="118"/>
  <c r="H28" i="118" s="1"/>
  <c r="G27" i="118"/>
  <c r="H27" i="118" s="1"/>
  <c r="H26" i="118"/>
  <c r="G26" i="118"/>
  <c r="G25" i="118"/>
  <c r="H25" i="118" s="1"/>
  <c r="G24" i="118"/>
  <c r="H24" i="118" s="1"/>
  <c r="G23" i="118"/>
  <c r="H23" i="118" s="1"/>
  <c r="G22" i="118"/>
  <c r="H22" i="118" s="1"/>
  <c r="G21" i="118"/>
  <c r="H21" i="118" s="1"/>
  <c r="G20" i="118"/>
  <c r="H20" i="118" s="1"/>
  <c r="G19" i="118"/>
  <c r="H19" i="118" s="1"/>
  <c r="H18" i="118"/>
  <c r="G18" i="118"/>
  <c r="G17" i="118"/>
  <c r="H17" i="118" s="1"/>
  <c r="G16" i="118"/>
  <c r="H16" i="118" s="1"/>
  <c r="G15" i="118"/>
  <c r="H15" i="118" s="1"/>
  <c r="G14" i="118"/>
  <c r="H14" i="118" s="1"/>
  <c r="G13" i="118"/>
  <c r="H13" i="118" s="1"/>
  <c r="G12" i="118"/>
  <c r="H12" i="118" s="1"/>
  <c r="G11" i="118"/>
  <c r="H11" i="118" s="1"/>
  <c r="H10" i="118"/>
  <c r="G10" i="118"/>
  <c r="G9" i="118"/>
  <c r="H9" i="118" s="1"/>
  <c r="G8" i="118"/>
  <c r="H8" i="118" s="1"/>
  <c r="G7" i="118"/>
  <c r="H7" i="118" s="1"/>
  <c r="G6" i="118"/>
  <c r="H6" i="118" s="1"/>
  <c r="G5" i="118"/>
  <c r="H5" i="118" s="1"/>
  <c r="G56" i="117"/>
  <c r="H56" i="117" s="1"/>
  <c r="F58" i="117"/>
  <c r="E58" i="117"/>
  <c r="D58" i="117"/>
  <c r="G57" i="117"/>
  <c r="H57" i="117" s="1"/>
  <c r="G55" i="117"/>
  <c r="H55" i="117" s="1"/>
  <c r="G54" i="117"/>
  <c r="H54" i="117" s="1"/>
  <c r="G53" i="117"/>
  <c r="H53" i="117" s="1"/>
  <c r="G52" i="117"/>
  <c r="H52" i="117" s="1"/>
  <c r="G51" i="117"/>
  <c r="H51" i="117" s="1"/>
  <c r="G50" i="117"/>
  <c r="H50" i="117" s="1"/>
  <c r="G49" i="117"/>
  <c r="H49" i="117" s="1"/>
  <c r="G48" i="117"/>
  <c r="H48" i="117" s="1"/>
  <c r="G47" i="117"/>
  <c r="H47" i="117" s="1"/>
  <c r="H46" i="117"/>
  <c r="G45" i="117"/>
  <c r="H45" i="117" s="1"/>
  <c r="G44" i="117"/>
  <c r="H44" i="117" s="1"/>
  <c r="G43" i="117"/>
  <c r="H43" i="117" s="1"/>
  <c r="G42" i="117"/>
  <c r="H42" i="117" s="1"/>
  <c r="G41" i="117"/>
  <c r="H41" i="117" s="1"/>
  <c r="G40" i="117"/>
  <c r="H40" i="117" s="1"/>
  <c r="G39" i="117"/>
  <c r="H39" i="117" s="1"/>
  <c r="G38" i="117"/>
  <c r="H38" i="117" s="1"/>
  <c r="G37" i="117"/>
  <c r="H37" i="117" s="1"/>
  <c r="G36" i="117"/>
  <c r="H36" i="117" s="1"/>
  <c r="G35" i="117"/>
  <c r="H35" i="117" s="1"/>
  <c r="G34" i="117"/>
  <c r="H34" i="117" s="1"/>
  <c r="G33" i="117"/>
  <c r="H33" i="117" s="1"/>
  <c r="G32" i="117"/>
  <c r="H32" i="117" s="1"/>
  <c r="G31" i="117"/>
  <c r="H31" i="117" s="1"/>
  <c r="G30" i="117"/>
  <c r="H30" i="117" s="1"/>
  <c r="G29" i="117"/>
  <c r="H29" i="117" s="1"/>
  <c r="G28" i="117"/>
  <c r="H28" i="117" s="1"/>
  <c r="G27" i="117"/>
  <c r="H27" i="117" s="1"/>
  <c r="G26" i="117"/>
  <c r="H26" i="117" s="1"/>
  <c r="G25" i="117"/>
  <c r="H25" i="117" s="1"/>
  <c r="G24" i="117"/>
  <c r="H24" i="117" s="1"/>
  <c r="G23" i="117"/>
  <c r="H23" i="117" s="1"/>
  <c r="G22" i="117"/>
  <c r="H22" i="117" s="1"/>
  <c r="G21" i="117"/>
  <c r="H21" i="117" s="1"/>
  <c r="G20" i="117"/>
  <c r="H20" i="117" s="1"/>
  <c r="G19" i="117"/>
  <c r="H19" i="117" s="1"/>
  <c r="G18" i="117"/>
  <c r="H18" i="117" s="1"/>
  <c r="G17" i="117"/>
  <c r="H17" i="117" s="1"/>
  <c r="G16" i="117"/>
  <c r="H16" i="117" s="1"/>
  <c r="G15" i="117"/>
  <c r="H15" i="117" s="1"/>
  <c r="G14" i="117"/>
  <c r="H14" i="117" s="1"/>
  <c r="G13" i="117"/>
  <c r="H13" i="117" s="1"/>
  <c r="G12" i="117"/>
  <c r="H12" i="117" s="1"/>
  <c r="G11" i="117"/>
  <c r="H11" i="117" s="1"/>
  <c r="G10" i="117"/>
  <c r="H10" i="117" s="1"/>
  <c r="G9" i="117"/>
  <c r="H9" i="117" s="1"/>
  <c r="G8" i="117"/>
  <c r="H8" i="117" s="1"/>
  <c r="G7" i="117"/>
  <c r="H7" i="117" s="1"/>
  <c r="G6" i="117"/>
  <c r="H6" i="117" s="1"/>
  <c r="G5" i="117"/>
  <c r="H5" i="117" s="1"/>
  <c r="F402" i="116"/>
  <c r="E402" i="116"/>
  <c r="D402" i="116"/>
  <c r="G401" i="116"/>
  <c r="H401" i="116" s="1"/>
  <c r="G400" i="116"/>
  <c r="H400" i="116" s="1"/>
  <c r="G399" i="116"/>
  <c r="H399" i="116" s="1"/>
  <c r="G398" i="116"/>
  <c r="H398" i="116" s="1"/>
  <c r="G397" i="116"/>
  <c r="H397" i="116" s="1"/>
  <c r="G396" i="116"/>
  <c r="H396" i="116" s="1"/>
  <c r="G395" i="116"/>
  <c r="H395" i="116" s="1"/>
  <c r="G394" i="116"/>
  <c r="H394" i="116" s="1"/>
  <c r="G393" i="116"/>
  <c r="H393" i="116" s="1"/>
  <c r="G392" i="116"/>
  <c r="H392" i="116" s="1"/>
  <c r="G391" i="116"/>
  <c r="H391" i="116" s="1"/>
  <c r="H390" i="116"/>
  <c r="G390" i="116"/>
  <c r="G389" i="116"/>
  <c r="H389" i="116" s="1"/>
  <c r="G388" i="116"/>
  <c r="H388" i="116" s="1"/>
  <c r="G387" i="116"/>
  <c r="H387" i="116" s="1"/>
  <c r="G386" i="116"/>
  <c r="H386" i="116" s="1"/>
  <c r="G385" i="116"/>
  <c r="H385" i="116" s="1"/>
  <c r="G384" i="116"/>
  <c r="H384" i="116" s="1"/>
  <c r="G383" i="116"/>
  <c r="H383" i="116" s="1"/>
  <c r="H382" i="116"/>
  <c r="G382" i="116"/>
  <c r="G381" i="116"/>
  <c r="H381" i="116" s="1"/>
  <c r="G380" i="116"/>
  <c r="H380" i="116" s="1"/>
  <c r="G379" i="116"/>
  <c r="H379" i="116" s="1"/>
  <c r="G378" i="116"/>
  <c r="H378" i="116" s="1"/>
  <c r="G377" i="116"/>
  <c r="H377" i="116" s="1"/>
  <c r="G376" i="116"/>
  <c r="H376" i="116" s="1"/>
  <c r="G375" i="116"/>
  <c r="H375" i="116" s="1"/>
  <c r="G374" i="116"/>
  <c r="H374" i="116" s="1"/>
  <c r="G373" i="116"/>
  <c r="H373" i="116" s="1"/>
  <c r="G372" i="116"/>
  <c r="H372" i="116" s="1"/>
  <c r="G371" i="116"/>
  <c r="H371" i="116" s="1"/>
  <c r="G370" i="116"/>
  <c r="H370" i="116" s="1"/>
  <c r="G369" i="116"/>
  <c r="H369" i="116" s="1"/>
  <c r="G368" i="116"/>
  <c r="H368" i="116" s="1"/>
  <c r="G367" i="116"/>
  <c r="H367" i="116" s="1"/>
  <c r="G366" i="116"/>
  <c r="H366" i="116" s="1"/>
  <c r="G365" i="116"/>
  <c r="H365" i="116" s="1"/>
  <c r="G364" i="116"/>
  <c r="H364" i="116" s="1"/>
  <c r="G363" i="116"/>
  <c r="H363" i="116" s="1"/>
  <c r="G362" i="116"/>
  <c r="H362" i="116" s="1"/>
  <c r="G361" i="116"/>
  <c r="H361" i="116" s="1"/>
  <c r="G360" i="116"/>
  <c r="H360" i="116" s="1"/>
  <c r="G359" i="116"/>
  <c r="H359" i="116" s="1"/>
  <c r="H358" i="116"/>
  <c r="G358" i="116"/>
  <c r="G357" i="116"/>
  <c r="H357" i="116" s="1"/>
  <c r="G356" i="116"/>
  <c r="H356" i="116" s="1"/>
  <c r="G355" i="116"/>
  <c r="H355" i="116" s="1"/>
  <c r="G354" i="116"/>
  <c r="H354" i="116" s="1"/>
  <c r="G353" i="116"/>
  <c r="H353" i="116" s="1"/>
  <c r="G352" i="116"/>
  <c r="H352" i="116" s="1"/>
  <c r="G351" i="116"/>
  <c r="H351" i="116" s="1"/>
  <c r="H350" i="116"/>
  <c r="G350" i="116"/>
  <c r="G349" i="116"/>
  <c r="H349" i="116" s="1"/>
  <c r="G348" i="116"/>
  <c r="H348" i="116" s="1"/>
  <c r="G347" i="116"/>
  <c r="H347" i="116" s="1"/>
  <c r="G346" i="116"/>
  <c r="H346" i="116" s="1"/>
  <c r="G345" i="116"/>
  <c r="H345" i="116" s="1"/>
  <c r="G344" i="116"/>
  <c r="H344" i="116" s="1"/>
  <c r="G343" i="116"/>
  <c r="H343" i="116" s="1"/>
  <c r="G342" i="116"/>
  <c r="H342" i="116" s="1"/>
  <c r="G341" i="116"/>
  <c r="H341" i="116" s="1"/>
  <c r="G340" i="116"/>
  <c r="H340" i="116" s="1"/>
  <c r="G339" i="116"/>
  <c r="H339" i="116" s="1"/>
  <c r="G338" i="116"/>
  <c r="H338" i="116" s="1"/>
  <c r="G337" i="116"/>
  <c r="H337" i="116" s="1"/>
  <c r="G336" i="116"/>
  <c r="H336" i="116" s="1"/>
  <c r="G335" i="116"/>
  <c r="H335" i="116" s="1"/>
  <c r="G334" i="116"/>
  <c r="H334" i="116" s="1"/>
  <c r="G333" i="116"/>
  <c r="H333" i="116" s="1"/>
  <c r="G332" i="116"/>
  <c r="H332" i="116" s="1"/>
  <c r="G331" i="116"/>
  <c r="H331" i="116" s="1"/>
  <c r="G330" i="116"/>
  <c r="H330" i="116" s="1"/>
  <c r="G329" i="116"/>
  <c r="H329" i="116" s="1"/>
  <c r="G328" i="116"/>
  <c r="H328" i="116" s="1"/>
  <c r="G327" i="116"/>
  <c r="H327" i="116" s="1"/>
  <c r="H326" i="116"/>
  <c r="G326" i="116"/>
  <c r="G325" i="116"/>
  <c r="H325" i="116" s="1"/>
  <c r="G324" i="116"/>
  <c r="H324" i="116" s="1"/>
  <c r="G323" i="116"/>
  <c r="H323" i="116" s="1"/>
  <c r="G322" i="116"/>
  <c r="H322" i="116" s="1"/>
  <c r="G321" i="116"/>
  <c r="H321" i="116" s="1"/>
  <c r="G320" i="116"/>
  <c r="H320" i="116" s="1"/>
  <c r="G319" i="116"/>
  <c r="H319" i="116" s="1"/>
  <c r="H318" i="116"/>
  <c r="G318" i="116"/>
  <c r="G317" i="116"/>
  <c r="H317" i="116" s="1"/>
  <c r="G316" i="116"/>
  <c r="H316" i="116" s="1"/>
  <c r="H315" i="116"/>
  <c r="G314" i="116"/>
  <c r="H314" i="116" s="1"/>
  <c r="G313" i="116"/>
  <c r="H313" i="116" s="1"/>
  <c r="G312" i="116"/>
  <c r="H312" i="116" s="1"/>
  <c r="G311" i="116"/>
  <c r="H311" i="116" s="1"/>
  <c r="G310" i="116"/>
  <c r="H310" i="116" s="1"/>
  <c r="G309" i="116"/>
  <c r="H309" i="116" s="1"/>
  <c r="G308" i="116"/>
  <c r="H308" i="116" s="1"/>
  <c r="H307" i="116"/>
  <c r="G307" i="116"/>
  <c r="G306" i="116"/>
  <c r="H306" i="116" s="1"/>
  <c r="G305" i="116"/>
  <c r="H305" i="116" s="1"/>
  <c r="G304" i="116"/>
  <c r="H304" i="116" s="1"/>
  <c r="G303" i="116"/>
  <c r="H303" i="116" s="1"/>
  <c r="G302" i="116"/>
  <c r="H302" i="116" s="1"/>
  <c r="G301" i="116"/>
  <c r="H301" i="116" s="1"/>
  <c r="G300" i="116"/>
  <c r="H300" i="116" s="1"/>
  <c r="G299" i="116"/>
  <c r="H299" i="116" s="1"/>
  <c r="G298" i="116"/>
  <c r="H298" i="116" s="1"/>
  <c r="G297" i="116"/>
  <c r="H297" i="116" s="1"/>
  <c r="G296" i="116"/>
  <c r="H296" i="116" s="1"/>
  <c r="G295" i="116"/>
  <c r="H295" i="116" s="1"/>
  <c r="G294" i="116"/>
  <c r="H294" i="116" s="1"/>
  <c r="G293" i="116"/>
  <c r="H293" i="116" s="1"/>
  <c r="G292" i="116"/>
  <c r="H292" i="116" s="1"/>
  <c r="G291" i="116"/>
  <c r="H291" i="116" s="1"/>
  <c r="G290" i="116"/>
  <c r="H290" i="116" s="1"/>
  <c r="G289" i="116"/>
  <c r="H289" i="116" s="1"/>
  <c r="G288" i="116"/>
  <c r="H288" i="116" s="1"/>
  <c r="G287" i="116"/>
  <c r="H287" i="116" s="1"/>
  <c r="G286" i="116"/>
  <c r="H286" i="116" s="1"/>
  <c r="G285" i="116"/>
  <c r="H285" i="116" s="1"/>
  <c r="G284" i="116"/>
  <c r="H284" i="116" s="1"/>
  <c r="H283" i="116"/>
  <c r="G283" i="116"/>
  <c r="G282" i="116"/>
  <c r="H282" i="116" s="1"/>
  <c r="G281" i="116"/>
  <c r="H281" i="116" s="1"/>
  <c r="G280" i="116"/>
  <c r="H280" i="116" s="1"/>
  <c r="G279" i="116"/>
  <c r="H279" i="116" s="1"/>
  <c r="G278" i="116"/>
  <c r="H278" i="116" s="1"/>
  <c r="G277" i="116"/>
  <c r="H277" i="116" s="1"/>
  <c r="G276" i="116"/>
  <c r="H276" i="116" s="1"/>
  <c r="H275" i="116"/>
  <c r="G275" i="116"/>
  <c r="G274" i="116"/>
  <c r="H274" i="116" s="1"/>
  <c r="G273" i="116"/>
  <c r="H273" i="116" s="1"/>
  <c r="G272" i="116"/>
  <c r="H272" i="116" s="1"/>
  <c r="G271" i="116"/>
  <c r="H271" i="116" s="1"/>
  <c r="G270" i="116"/>
  <c r="H270" i="116" s="1"/>
  <c r="H269" i="116"/>
  <c r="G269" i="116"/>
  <c r="G268" i="116"/>
  <c r="H268" i="116" s="1"/>
  <c r="G267" i="116"/>
  <c r="H267" i="116" s="1"/>
  <c r="G266" i="116"/>
  <c r="H266" i="116" s="1"/>
  <c r="G265" i="116"/>
  <c r="H265" i="116" s="1"/>
  <c r="G264" i="116"/>
  <c r="H264" i="116" s="1"/>
  <c r="G263" i="116"/>
  <c r="H263" i="116" s="1"/>
  <c r="G262" i="116"/>
  <c r="H262" i="116" s="1"/>
  <c r="G261" i="116"/>
  <c r="H261" i="116" s="1"/>
  <c r="G260" i="116"/>
  <c r="H260" i="116" s="1"/>
  <c r="H259" i="116"/>
  <c r="G259" i="116"/>
  <c r="G258" i="116"/>
  <c r="H258" i="116" s="1"/>
  <c r="G257" i="116"/>
  <c r="H257" i="116" s="1"/>
  <c r="G256" i="116"/>
  <c r="H256" i="116" s="1"/>
  <c r="G255" i="116"/>
  <c r="H255" i="116" s="1"/>
  <c r="G254" i="116"/>
  <c r="H254" i="116" s="1"/>
  <c r="G253" i="116"/>
  <c r="H253" i="116" s="1"/>
  <c r="G252" i="116"/>
  <c r="H252" i="116" s="1"/>
  <c r="G251" i="116"/>
  <c r="H251" i="116" s="1"/>
  <c r="G250" i="116"/>
  <c r="H250" i="116" s="1"/>
  <c r="G249" i="116"/>
  <c r="H249" i="116" s="1"/>
  <c r="G248" i="116"/>
  <c r="H248" i="116" s="1"/>
  <c r="G247" i="116"/>
  <c r="H247" i="116" s="1"/>
  <c r="G246" i="116"/>
  <c r="H246" i="116" s="1"/>
  <c r="G245" i="116"/>
  <c r="H245" i="116" s="1"/>
  <c r="G244" i="116"/>
  <c r="H244" i="116" s="1"/>
  <c r="H243" i="116"/>
  <c r="G243" i="116"/>
  <c r="G242" i="116"/>
  <c r="H242" i="116" s="1"/>
  <c r="G241" i="116"/>
  <c r="H241" i="116" s="1"/>
  <c r="G240" i="116"/>
  <c r="H240" i="116" s="1"/>
  <c r="G239" i="116"/>
  <c r="H239" i="116" s="1"/>
  <c r="G238" i="116"/>
  <c r="H238" i="116" s="1"/>
  <c r="H237" i="116"/>
  <c r="G237" i="116"/>
  <c r="G236" i="116"/>
  <c r="H236" i="116" s="1"/>
  <c r="G235" i="116"/>
  <c r="H235" i="116" s="1"/>
  <c r="G234" i="116"/>
  <c r="H234" i="116" s="1"/>
  <c r="G233" i="116"/>
  <c r="H233" i="116" s="1"/>
  <c r="G232" i="116"/>
  <c r="H232" i="116" s="1"/>
  <c r="G231" i="116"/>
  <c r="H231" i="116" s="1"/>
  <c r="G230" i="116"/>
  <c r="H230" i="116" s="1"/>
  <c r="G229" i="116"/>
  <c r="H229" i="116" s="1"/>
  <c r="G228" i="116"/>
  <c r="H228" i="116" s="1"/>
  <c r="H227" i="116"/>
  <c r="G227" i="116"/>
  <c r="G226" i="116"/>
  <c r="H226" i="116" s="1"/>
  <c r="G225" i="116"/>
  <c r="H225" i="116" s="1"/>
  <c r="G224" i="116"/>
  <c r="H224" i="116" s="1"/>
  <c r="G223" i="116"/>
  <c r="H223" i="116" s="1"/>
  <c r="G222" i="116"/>
  <c r="H222" i="116" s="1"/>
  <c r="H221" i="116"/>
  <c r="G221" i="116"/>
  <c r="G220" i="116"/>
  <c r="H220" i="116" s="1"/>
  <c r="G219" i="116"/>
  <c r="H219" i="116" s="1"/>
  <c r="G218" i="116"/>
  <c r="H218" i="116" s="1"/>
  <c r="G217" i="116"/>
  <c r="H217" i="116" s="1"/>
  <c r="G216" i="116"/>
  <c r="H216" i="116" s="1"/>
  <c r="G215" i="116"/>
  <c r="H215" i="116" s="1"/>
  <c r="G214" i="116"/>
  <c r="H214" i="116" s="1"/>
  <c r="G213" i="116"/>
  <c r="H213" i="116" s="1"/>
  <c r="G212" i="116"/>
  <c r="H212" i="116" s="1"/>
  <c r="H211" i="116"/>
  <c r="G211" i="116"/>
  <c r="G210" i="116"/>
  <c r="H210" i="116" s="1"/>
  <c r="G209" i="116"/>
  <c r="H209" i="116" s="1"/>
  <c r="G208" i="116"/>
  <c r="H208" i="116" s="1"/>
  <c r="G207" i="116"/>
  <c r="H207" i="116" s="1"/>
  <c r="G206" i="116"/>
  <c r="H206" i="116" s="1"/>
  <c r="H205" i="116"/>
  <c r="G205" i="116"/>
  <c r="G204" i="116"/>
  <c r="H204" i="116" s="1"/>
  <c r="G203" i="116"/>
  <c r="H203" i="116" s="1"/>
  <c r="G202" i="116"/>
  <c r="H202" i="116" s="1"/>
  <c r="G201" i="116"/>
  <c r="H201" i="116" s="1"/>
  <c r="G200" i="116"/>
  <c r="H200" i="116" s="1"/>
  <c r="G199" i="116"/>
  <c r="H199" i="116" s="1"/>
  <c r="G198" i="116"/>
  <c r="H198" i="116" s="1"/>
  <c r="G197" i="116"/>
  <c r="H197" i="116" s="1"/>
  <c r="G196" i="116"/>
  <c r="H196" i="116" s="1"/>
  <c r="H195" i="116"/>
  <c r="G195" i="116"/>
  <c r="G194" i="116"/>
  <c r="H194" i="116" s="1"/>
  <c r="G193" i="116"/>
  <c r="H193" i="116" s="1"/>
  <c r="G192" i="116"/>
  <c r="H192" i="116" s="1"/>
  <c r="G191" i="116"/>
  <c r="H191" i="116" s="1"/>
  <c r="G190" i="116"/>
  <c r="H190" i="116" s="1"/>
  <c r="H189" i="116"/>
  <c r="G189" i="116"/>
  <c r="G188" i="116"/>
  <c r="H188" i="116" s="1"/>
  <c r="G187" i="116"/>
  <c r="H187" i="116" s="1"/>
  <c r="G186" i="116"/>
  <c r="H186" i="116" s="1"/>
  <c r="G185" i="116"/>
  <c r="H185" i="116" s="1"/>
  <c r="G184" i="116"/>
  <c r="H184" i="116" s="1"/>
  <c r="G183" i="116"/>
  <c r="H183" i="116" s="1"/>
  <c r="G182" i="116"/>
  <c r="H182" i="116" s="1"/>
  <c r="G181" i="116"/>
  <c r="H181" i="116" s="1"/>
  <c r="G180" i="116"/>
  <c r="H180" i="116" s="1"/>
  <c r="H179" i="116"/>
  <c r="G179" i="116"/>
  <c r="G178" i="116"/>
  <c r="H178" i="116" s="1"/>
  <c r="G177" i="116"/>
  <c r="H177" i="116" s="1"/>
  <c r="G176" i="116"/>
  <c r="H176" i="116" s="1"/>
  <c r="G175" i="116"/>
  <c r="H175" i="116" s="1"/>
  <c r="G174" i="116"/>
  <c r="H174" i="116" s="1"/>
  <c r="H173" i="116"/>
  <c r="G173" i="116"/>
  <c r="G172" i="116"/>
  <c r="H172" i="116" s="1"/>
  <c r="G171" i="116"/>
  <c r="H171" i="116" s="1"/>
  <c r="G170" i="116"/>
  <c r="H170" i="116" s="1"/>
  <c r="G169" i="116"/>
  <c r="H169" i="116" s="1"/>
  <c r="G168" i="116"/>
  <c r="H168" i="116" s="1"/>
  <c r="G167" i="116"/>
  <c r="H167" i="116" s="1"/>
  <c r="G166" i="116"/>
  <c r="H166" i="116" s="1"/>
  <c r="G165" i="116"/>
  <c r="H165" i="116" s="1"/>
  <c r="G164" i="116"/>
  <c r="H164" i="116" s="1"/>
  <c r="H163" i="116"/>
  <c r="G163" i="116"/>
  <c r="G162" i="116"/>
  <c r="H162" i="116" s="1"/>
  <c r="H161" i="116"/>
  <c r="G161" i="116"/>
  <c r="G160" i="116"/>
  <c r="H160" i="116" s="1"/>
  <c r="G159" i="116"/>
  <c r="H159" i="116" s="1"/>
  <c r="G158" i="116"/>
  <c r="H158" i="116" s="1"/>
  <c r="G157" i="116"/>
  <c r="H157" i="116" s="1"/>
  <c r="G156" i="116"/>
  <c r="H156" i="116" s="1"/>
  <c r="H155" i="116"/>
  <c r="G155" i="116"/>
  <c r="G154" i="116"/>
  <c r="H154" i="116" s="1"/>
  <c r="G153" i="116"/>
  <c r="H153" i="116" s="1"/>
  <c r="G152" i="116"/>
  <c r="H152" i="116" s="1"/>
  <c r="G151" i="116"/>
  <c r="H151" i="116" s="1"/>
  <c r="G150" i="116"/>
  <c r="H150" i="116" s="1"/>
  <c r="G149" i="116"/>
  <c r="H149" i="116" s="1"/>
  <c r="G148" i="116"/>
  <c r="H148" i="116" s="1"/>
  <c r="G147" i="116"/>
  <c r="H147" i="116" s="1"/>
  <c r="G146" i="116"/>
  <c r="H146" i="116" s="1"/>
  <c r="G145" i="116"/>
  <c r="H145" i="116" s="1"/>
  <c r="G144" i="116"/>
  <c r="H144" i="116" s="1"/>
  <c r="G143" i="116"/>
  <c r="H143" i="116" s="1"/>
  <c r="H142" i="116"/>
  <c r="G142" i="116"/>
  <c r="G141" i="116"/>
  <c r="H141" i="116" s="1"/>
  <c r="H140" i="116"/>
  <c r="G140" i="116"/>
  <c r="G139" i="116"/>
  <c r="H139" i="116" s="1"/>
  <c r="H138" i="116"/>
  <c r="G138" i="116"/>
  <c r="G137" i="116"/>
  <c r="H137" i="116" s="1"/>
  <c r="G136" i="116"/>
  <c r="H136" i="116" s="1"/>
  <c r="G135" i="116"/>
  <c r="H135" i="116" s="1"/>
  <c r="H134" i="116"/>
  <c r="G134" i="116"/>
  <c r="G133" i="116"/>
  <c r="H133" i="116" s="1"/>
  <c r="H132" i="116"/>
  <c r="G132" i="116"/>
  <c r="G131" i="116"/>
  <c r="H131" i="116" s="1"/>
  <c r="H130" i="116"/>
  <c r="G130" i="116"/>
  <c r="G129" i="116"/>
  <c r="H129" i="116" s="1"/>
  <c r="G128" i="116"/>
  <c r="H128" i="116" s="1"/>
  <c r="G127" i="116"/>
  <c r="H127" i="116" s="1"/>
  <c r="H126" i="116"/>
  <c r="G126" i="116"/>
  <c r="G125" i="116"/>
  <c r="H125" i="116" s="1"/>
  <c r="H124" i="116"/>
  <c r="G124" i="116"/>
  <c r="G123" i="116"/>
  <c r="H123" i="116" s="1"/>
  <c r="H122" i="116"/>
  <c r="G122" i="116"/>
  <c r="G121" i="116"/>
  <c r="H121" i="116" s="1"/>
  <c r="G120" i="116"/>
  <c r="H120" i="116" s="1"/>
  <c r="G119" i="116"/>
  <c r="H119" i="116" s="1"/>
  <c r="H118" i="116"/>
  <c r="G118" i="116"/>
  <c r="G117" i="116"/>
  <c r="H117" i="116" s="1"/>
  <c r="H116" i="116"/>
  <c r="G116" i="116"/>
  <c r="G115" i="116"/>
  <c r="H115" i="116" s="1"/>
  <c r="H114" i="116"/>
  <c r="G114" i="116"/>
  <c r="G113" i="116"/>
  <c r="H113" i="116" s="1"/>
  <c r="G112" i="116"/>
  <c r="H112" i="116" s="1"/>
  <c r="G111" i="116"/>
  <c r="H111" i="116" s="1"/>
  <c r="H110" i="116"/>
  <c r="G110" i="116"/>
  <c r="G109" i="116"/>
  <c r="H109" i="116" s="1"/>
  <c r="H108" i="116"/>
  <c r="G108" i="116"/>
  <c r="G107" i="116"/>
  <c r="H107" i="116" s="1"/>
  <c r="H106" i="116"/>
  <c r="G106" i="116"/>
  <c r="G105" i="116"/>
  <c r="H105" i="116" s="1"/>
  <c r="G104" i="116"/>
  <c r="H104" i="116" s="1"/>
  <c r="G103" i="116"/>
  <c r="H103" i="116" s="1"/>
  <c r="H102" i="116"/>
  <c r="G102" i="116"/>
  <c r="G101" i="116"/>
  <c r="H101" i="116" s="1"/>
  <c r="H100" i="116"/>
  <c r="G100" i="116"/>
  <c r="G99" i="116"/>
  <c r="H99" i="116" s="1"/>
  <c r="H98" i="116"/>
  <c r="G98" i="116"/>
  <c r="G97" i="116"/>
  <c r="H97" i="116" s="1"/>
  <c r="G96" i="116"/>
  <c r="H96" i="116" s="1"/>
  <c r="G95" i="116"/>
  <c r="H95" i="116" s="1"/>
  <c r="H94" i="116"/>
  <c r="G94" i="116"/>
  <c r="G93" i="116"/>
  <c r="H93" i="116" s="1"/>
  <c r="H92" i="116"/>
  <c r="G92" i="116"/>
  <c r="G91" i="116"/>
  <c r="H91" i="116" s="1"/>
  <c r="H90" i="116"/>
  <c r="G90" i="116"/>
  <c r="G89" i="116"/>
  <c r="H89" i="116" s="1"/>
  <c r="G88" i="116"/>
  <c r="H88" i="116" s="1"/>
  <c r="G87" i="116"/>
  <c r="H87" i="116" s="1"/>
  <c r="H86" i="116"/>
  <c r="G86" i="116"/>
  <c r="G85" i="116"/>
  <c r="H85" i="116" s="1"/>
  <c r="G84" i="116"/>
  <c r="H84" i="116" s="1"/>
  <c r="G83" i="116"/>
  <c r="H83" i="116" s="1"/>
  <c r="H82" i="116"/>
  <c r="G82" i="116"/>
  <c r="G81" i="116"/>
  <c r="H81" i="116" s="1"/>
  <c r="G80" i="116"/>
  <c r="H80" i="116" s="1"/>
  <c r="G79" i="116"/>
  <c r="H79" i="116" s="1"/>
  <c r="G78" i="116"/>
  <c r="H78" i="116" s="1"/>
  <c r="G77" i="116"/>
  <c r="H77" i="116" s="1"/>
  <c r="H76" i="116"/>
  <c r="G76" i="116"/>
  <c r="G75" i="116"/>
  <c r="H75" i="116" s="1"/>
  <c r="H74" i="116"/>
  <c r="G74" i="116"/>
  <c r="G73" i="116"/>
  <c r="H73" i="116" s="1"/>
  <c r="G72" i="116"/>
  <c r="H72" i="116" s="1"/>
  <c r="G71" i="116"/>
  <c r="H71" i="116" s="1"/>
  <c r="H70" i="116"/>
  <c r="G70" i="116"/>
  <c r="G69" i="116"/>
  <c r="H69" i="116" s="1"/>
  <c r="H68" i="116"/>
  <c r="G68" i="116"/>
  <c r="G67" i="116"/>
  <c r="H67" i="116" s="1"/>
  <c r="H66" i="116"/>
  <c r="G66" i="116"/>
  <c r="G65" i="116"/>
  <c r="H65" i="116" s="1"/>
  <c r="G64" i="116"/>
  <c r="H64" i="116" s="1"/>
  <c r="G63" i="116"/>
  <c r="H63" i="116" s="1"/>
  <c r="H62" i="116"/>
  <c r="G62" i="116"/>
  <c r="H61" i="116"/>
  <c r="H60" i="116"/>
  <c r="G60" i="116"/>
  <c r="G59" i="116"/>
  <c r="H59" i="116" s="1"/>
  <c r="G58" i="116"/>
  <c r="H58" i="116" s="1"/>
  <c r="G57" i="116"/>
  <c r="H57" i="116" s="1"/>
  <c r="G56" i="116"/>
  <c r="H56" i="116" s="1"/>
  <c r="G55" i="116"/>
  <c r="H55" i="116" s="1"/>
  <c r="G54" i="116"/>
  <c r="H54" i="116" s="1"/>
  <c r="G53" i="116"/>
  <c r="H53" i="116" s="1"/>
  <c r="H52" i="116"/>
  <c r="G52" i="116"/>
  <c r="G51" i="116"/>
  <c r="H51" i="116" s="1"/>
  <c r="G50" i="116"/>
  <c r="H50" i="116" s="1"/>
  <c r="G49" i="116"/>
  <c r="H49" i="116" s="1"/>
  <c r="G48" i="116"/>
  <c r="H48" i="116" s="1"/>
  <c r="G47" i="116"/>
  <c r="H47" i="116" s="1"/>
  <c r="G46" i="116"/>
  <c r="H46" i="116" s="1"/>
  <c r="G45" i="116"/>
  <c r="H45" i="116" s="1"/>
  <c r="H44" i="116"/>
  <c r="G44" i="116"/>
  <c r="G43" i="116"/>
  <c r="H43" i="116" s="1"/>
  <c r="G42" i="116"/>
  <c r="H42" i="116" s="1"/>
  <c r="G41" i="116"/>
  <c r="H41" i="116" s="1"/>
  <c r="G40" i="116"/>
  <c r="H40" i="116" s="1"/>
  <c r="G39" i="116"/>
  <c r="H39" i="116" s="1"/>
  <c r="G38" i="116"/>
  <c r="H38" i="116" s="1"/>
  <c r="G37" i="116"/>
  <c r="H37" i="116" s="1"/>
  <c r="H36" i="116"/>
  <c r="G36" i="116"/>
  <c r="G35" i="116"/>
  <c r="H35" i="116" s="1"/>
  <c r="G34" i="116"/>
  <c r="H34" i="116" s="1"/>
  <c r="G33" i="116"/>
  <c r="H33" i="116" s="1"/>
  <c r="G32" i="116"/>
  <c r="H32" i="116" s="1"/>
  <c r="G31" i="116"/>
  <c r="H31" i="116" s="1"/>
  <c r="G30" i="116"/>
  <c r="H30" i="116" s="1"/>
  <c r="G29" i="116"/>
  <c r="H29" i="116" s="1"/>
  <c r="H28" i="116"/>
  <c r="G28" i="116"/>
  <c r="G27" i="116"/>
  <c r="H27" i="116" s="1"/>
  <c r="G26" i="116"/>
  <c r="H26" i="116" s="1"/>
  <c r="G25" i="116"/>
  <c r="H25" i="116" s="1"/>
  <c r="G24" i="116"/>
  <c r="H24" i="116" s="1"/>
  <c r="G23" i="116"/>
  <c r="H23" i="116" s="1"/>
  <c r="G22" i="116"/>
  <c r="H22" i="116" s="1"/>
  <c r="G21" i="116"/>
  <c r="H21" i="116" s="1"/>
  <c r="H20" i="116"/>
  <c r="G20" i="116"/>
  <c r="G19" i="116"/>
  <c r="H19" i="116" s="1"/>
  <c r="G18" i="116"/>
  <c r="H18" i="116" s="1"/>
  <c r="G17" i="116"/>
  <c r="H17" i="116" s="1"/>
  <c r="G16" i="116"/>
  <c r="H16" i="116" s="1"/>
  <c r="G15" i="116"/>
  <c r="H15" i="116" s="1"/>
  <c r="G14" i="116"/>
  <c r="H14" i="116" s="1"/>
  <c r="G13" i="116"/>
  <c r="H13" i="116" s="1"/>
  <c r="H12" i="116"/>
  <c r="G12" i="116"/>
  <c r="G11" i="116"/>
  <c r="H11" i="116" s="1"/>
  <c r="G10" i="116"/>
  <c r="H10" i="116" s="1"/>
  <c r="G9" i="116"/>
  <c r="H9" i="116" s="1"/>
  <c r="G8" i="116"/>
  <c r="H8" i="116" s="1"/>
  <c r="G7" i="116"/>
  <c r="H7" i="116" s="1"/>
  <c r="G6" i="116"/>
  <c r="H6" i="116" s="1"/>
  <c r="G5" i="116"/>
  <c r="H5" i="116" s="1"/>
  <c r="G37" i="115"/>
  <c r="H37" i="115"/>
  <c r="H55" i="121" l="1"/>
  <c r="G55" i="121"/>
  <c r="G49" i="119"/>
  <c r="H5" i="119"/>
  <c r="H58" i="117"/>
  <c r="G58" i="117"/>
  <c r="G51" i="115"/>
  <c r="H51" i="115"/>
  <c r="F51" i="115"/>
  <c r="E51" i="115"/>
  <c r="D51" i="115"/>
  <c r="G50" i="115"/>
  <c r="H50" i="115" s="1"/>
  <c r="G49" i="115"/>
  <c r="H49" i="115" s="1"/>
  <c r="G48" i="115"/>
  <c r="H48" i="115" s="1"/>
  <c r="G47" i="115"/>
  <c r="H47" i="115" s="1"/>
  <c r="G46" i="115"/>
  <c r="H46" i="115" s="1"/>
  <c r="G45" i="115"/>
  <c r="H45" i="115" s="1"/>
  <c r="G44" i="115"/>
  <c r="H44" i="115" s="1"/>
  <c r="G43" i="115"/>
  <c r="H43" i="115" s="1"/>
  <c r="G42" i="115"/>
  <c r="H42" i="115" s="1"/>
  <c r="G41" i="115"/>
  <c r="H41" i="115" s="1"/>
  <c r="G40" i="115"/>
  <c r="H40" i="115" s="1"/>
  <c r="G39" i="115"/>
  <c r="H39" i="115" s="1"/>
  <c r="G38" i="115"/>
  <c r="H38" i="115" s="1"/>
  <c r="G36" i="115"/>
  <c r="H36" i="115" s="1"/>
  <c r="G35" i="115"/>
  <c r="H35" i="115" s="1"/>
  <c r="G34" i="115"/>
  <c r="H34" i="115" s="1"/>
  <c r="G33" i="115"/>
  <c r="H33" i="115" s="1"/>
  <c r="G32" i="115"/>
  <c r="H32" i="115" s="1"/>
  <c r="G31" i="115"/>
  <c r="H31" i="115" s="1"/>
  <c r="G30" i="115"/>
  <c r="H30" i="115" s="1"/>
  <c r="G29" i="115"/>
  <c r="H29" i="115" s="1"/>
  <c r="G28" i="115"/>
  <c r="H28" i="115" s="1"/>
  <c r="G27" i="115"/>
  <c r="H27" i="115" s="1"/>
  <c r="G26" i="115"/>
  <c r="H26" i="115" s="1"/>
  <c r="G25" i="115"/>
  <c r="H25" i="115" s="1"/>
  <c r="G24" i="115"/>
  <c r="H24" i="115" s="1"/>
  <c r="G23" i="115"/>
  <c r="H23" i="115" s="1"/>
  <c r="G22" i="115"/>
  <c r="H22" i="115" s="1"/>
  <c r="G21" i="115"/>
  <c r="H21" i="115" s="1"/>
  <c r="G20" i="115"/>
  <c r="H20" i="115" s="1"/>
  <c r="G19" i="115"/>
  <c r="H19" i="115" s="1"/>
  <c r="G18" i="115"/>
  <c r="H18" i="115" s="1"/>
  <c r="G17" i="115"/>
  <c r="H17" i="115" s="1"/>
  <c r="G16" i="115"/>
  <c r="H16" i="115" s="1"/>
  <c r="G15" i="115"/>
  <c r="H15" i="115" s="1"/>
  <c r="G14" i="115"/>
  <c r="H14" i="115" s="1"/>
  <c r="G13" i="115"/>
  <c r="H13" i="115" s="1"/>
  <c r="G12" i="115"/>
  <c r="H12" i="115" s="1"/>
  <c r="G11" i="115"/>
  <c r="H11" i="115" s="1"/>
  <c r="G10" i="115"/>
  <c r="H10" i="115" s="1"/>
  <c r="G9" i="115"/>
  <c r="H9" i="115" s="1"/>
  <c r="G8" i="115"/>
  <c r="H8" i="115" s="1"/>
  <c r="G7" i="115"/>
  <c r="H7" i="115" s="1"/>
  <c r="G6" i="115"/>
  <c r="H6" i="115" s="1"/>
  <c r="G5" i="115"/>
  <c r="H5" i="115" s="1"/>
  <c r="F402" i="114"/>
  <c r="E402" i="114"/>
  <c r="D402" i="114"/>
  <c r="G401" i="114"/>
  <c r="H401" i="114" s="1"/>
  <c r="G400" i="114"/>
  <c r="H400" i="114" s="1"/>
  <c r="G399" i="114"/>
  <c r="H399" i="114" s="1"/>
  <c r="H398" i="114"/>
  <c r="G398" i="114"/>
  <c r="G397" i="114"/>
  <c r="H397" i="114" s="1"/>
  <c r="G396" i="114"/>
  <c r="H396" i="114" s="1"/>
  <c r="G395" i="114"/>
  <c r="H395" i="114" s="1"/>
  <c r="G394" i="114"/>
  <c r="H394" i="114" s="1"/>
  <c r="G393" i="114"/>
  <c r="H393" i="114" s="1"/>
  <c r="G392" i="114"/>
  <c r="H392" i="114" s="1"/>
  <c r="G391" i="114"/>
  <c r="H391" i="114" s="1"/>
  <c r="H390" i="114"/>
  <c r="G390" i="114"/>
  <c r="G389" i="114"/>
  <c r="H389" i="114" s="1"/>
  <c r="G388" i="114"/>
  <c r="H388" i="114" s="1"/>
  <c r="G387" i="114"/>
  <c r="H387" i="114" s="1"/>
  <c r="G386" i="114"/>
  <c r="H386" i="114" s="1"/>
  <c r="G385" i="114"/>
  <c r="H385" i="114" s="1"/>
  <c r="G384" i="114"/>
  <c r="H384" i="114" s="1"/>
  <c r="G383" i="114"/>
  <c r="H383" i="114" s="1"/>
  <c r="H382" i="114"/>
  <c r="G382" i="114"/>
  <c r="G381" i="114"/>
  <c r="H381" i="114" s="1"/>
  <c r="G380" i="114"/>
  <c r="H380" i="114" s="1"/>
  <c r="G379" i="114"/>
  <c r="H379" i="114" s="1"/>
  <c r="G378" i="114"/>
  <c r="H378" i="114" s="1"/>
  <c r="G377" i="114"/>
  <c r="H377" i="114" s="1"/>
  <c r="G376" i="114"/>
  <c r="H376" i="114" s="1"/>
  <c r="G375" i="114"/>
  <c r="H375" i="114" s="1"/>
  <c r="H374" i="114"/>
  <c r="G374" i="114"/>
  <c r="G373" i="114"/>
  <c r="H373" i="114" s="1"/>
  <c r="G372" i="114"/>
  <c r="H372" i="114" s="1"/>
  <c r="G371" i="114"/>
  <c r="H371" i="114" s="1"/>
  <c r="G370" i="114"/>
  <c r="H370" i="114" s="1"/>
  <c r="G369" i="114"/>
  <c r="H369" i="114" s="1"/>
  <c r="G368" i="114"/>
  <c r="H368" i="114" s="1"/>
  <c r="G367" i="114"/>
  <c r="H367" i="114" s="1"/>
  <c r="H366" i="114"/>
  <c r="G366" i="114"/>
  <c r="G365" i="114"/>
  <c r="H365" i="114" s="1"/>
  <c r="G364" i="114"/>
  <c r="H364" i="114" s="1"/>
  <c r="G363" i="114"/>
  <c r="H363" i="114" s="1"/>
  <c r="G362" i="114"/>
  <c r="H362" i="114" s="1"/>
  <c r="G361" i="114"/>
  <c r="H361" i="114" s="1"/>
  <c r="G360" i="114"/>
  <c r="H360" i="114" s="1"/>
  <c r="G359" i="114"/>
  <c r="H359" i="114" s="1"/>
  <c r="H358" i="114"/>
  <c r="G358" i="114"/>
  <c r="G357" i="114"/>
  <c r="H357" i="114" s="1"/>
  <c r="G356" i="114"/>
  <c r="H356" i="114" s="1"/>
  <c r="G355" i="114"/>
  <c r="H355" i="114" s="1"/>
  <c r="G354" i="114"/>
  <c r="H354" i="114" s="1"/>
  <c r="G353" i="114"/>
  <c r="H353" i="114" s="1"/>
  <c r="G352" i="114"/>
  <c r="H352" i="114" s="1"/>
  <c r="G351" i="114"/>
  <c r="H351" i="114" s="1"/>
  <c r="H350" i="114"/>
  <c r="G350" i="114"/>
  <c r="G349" i="114"/>
  <c r="H349" i="114" s="1"/>
  <c r="G348" i="114"/>
  <c r="H348" i="114" s="1"/>
  <c r="G347" i="114"/>
  <c r="H347" i="114" s="1"/>
  <c r="G346" i="114"/>
  <c r="H346" i="114" s="1"/>
  <c r="G345" i="114"/>
  <c r="H345" i="114" s="1"/>
  <c r="G344" i="114"/>
  <c r="H344" i="114" s="1"/>
  <c r="G343" i="114"/>
  <c r="H343" i="114" s="1"/>
  <c r="H342" i="114"/>
  <c r="G342" i="114"/>
  <c r="G341" i="114"/>
  <c r="H341" i="114" s="1"/>
  <c r="G340" i="114"/>
  <c r="H340" i="114" s="1"/>
  <c r="G339" i="114"/>
  <c r="H339" i="114" s="1"/>
  <c r="G338" i="114"/>
  <c r="H338" i="114" s="1"/>
  <c r="G337" i="114"/>
  <c r="H337" i="114" s="1"/>
  <c r="G336" i="114"/>
  <c r="H336" i="114" s="1"/>
  <c r="G335" i="114"/>
  <c r="H335" i="114" s="1"/>
  <c r="H334" i="114"/>
  <c r="G334" i="114"/>
  <c r="G333" i="114"/>
  <c r="H333" i="114" s="1"/>
  <c r="G332" i="114"/>
  <c r="H332" i="114" s="1"/>
  <c r="G331" i="114"/>
  <c r="H331" i="114" s="1"/>
  <c r="G330" i="114"/>
  <c r="H330" i="114" s="1"/>
  <c r="G329" i="114"/>
  <c r="H329" i="114" s="1"/>
  <c r="G328" i="114"/>
  <c r="H328" i="114" s="1"/>
  <c r="G327" i="114"/>
  <c r="H327" i="114" s="1"/>
  <c r="H326" i="114"/>
  <c r="G326" i="114"/>
  <c r="G325" i="114"/>
  <c r="H325" i="114" s="1"/>
  <c r="G324" i="114"/>
  <c r="H324" i="114" s="1"/>
  <c r="G323" i="114"/>
  <c r="H323" i="114" s="1"/>
  <c r="G322" i="114"/>
  <c r="H322" i="114" s="1"/>
  <c r="G321" i="114"/>
  <c r="H321" i="114" s="1"/>
  <c r="G320" i="114"/>
  <c r="H320" i="114" s="1"/>
  <c r="G319" i="114"/>
  <c r="H319" i="114" s="1"/>
  <c r="H318" i="114"/>
  <c r="G318" i="114"/>
  <c r="G317" i="114"/>
  <c r="H317" i="114" s="1"/>
  <c r="G316" i="114"/>
  <c r="H316" i="114" s="1"/>
  <c r="H315" i="114"/>
  <c r="G314" i="114"/>
  <c r="H314" i="114" s="1"/>
  <c r="G313" i="114"/>
  <c r="H313" i="114" s="1"/>
  <c r="H312" i="114"/>
  <c r="G312" i="114"/>
  <c r="G311" i="114"/>
  <c r="H311" i="114" s="1"/>
  <c r="G310" i="114"/>
  <c r="H310" i="114" s="1"/>
  <c r="G309" i="114"/>
  <c r="H309" i="114" s="1"/>
  <c r="G308" i="114"/>
  <c r="H308" i="114" s="1"/>
  <c r="G307" i="114"/>
  <c r="H307" i="114" s="1"/>
  <c r="G306" i="114"/>
  <c r="H306" i="114" s="1"/>
  <c r="G305" i="114"/>
  <c r="H305" i="114" s="1"/>
  <c r="G304" i="114"/>
  <c r="H304" i="114" s="1"/>
  <c r="G303" i="114"/>
  <c r="H303" i="114" s="1"/>
  <c r="G302" i="114"/>
  <c r="H302" i="114" s="1"/>
  <c r="G301" i="114"/>
  <c r="H301" i="114" s="1"/>
  <c r="G300" i="114"/>
  <c r="H300" i="114" s="1"/>
  <c r="G299" i="114"/>
  <c r="H299" i="114" s="1"/>
  <c r="G298" i="114"/>
  <c r="H298" i="114" s="1"/>
  <c r="G297" i="114"/>
  <c r="H297" i="114" s="1"/>
  <c r="H296" i="114"/>
  <c r="G296" i="114"/>
  <c r="G295" i="114"/>
  <c r="H295" i="114" s="1"/>
  <c r="G294" i="114"/>
  <c r="H294" i="114" s="1"/>
  <c r="G293" i="114"/>
  <c r="H293" i="114" s="1"/>
  <c r="G292" i="114"/>
  <c r="H292" i="114" s="1"/>
  <c r="G291" i="114"/>
  <c r="H291" i="114" s="1"/>
  <c r="G290" i="114"/>
  <c r="H290" i="114" s="1"/>
  <c r="G289" i="114"/>
  <c r="H289" i="114" s="1"/>
  <c r="G288" i="114"/>
  <c r="H288" i="114" s="1"/>
  <c r="G287" i="114"/>
  <c r="H287" i="114" s="1"/>
  <c r="H286" i="114"/>
  <c r="G286" i="114"/>
  <c r="G285" i="114"/>
  <c r="H285" i="114" s="1"/>
  <c r="G284" i="114"/>
  <c r="H284" i="114" s="1"/>
  <c r="G283" i="114"/>
  <c r="H283" i="114" s="1"/>
  <c r="G282" i="114"/>
  <c r="H282" i="114" s="1"/>
  <c r="G281" i="114"/>
  <c r="H281" i="114" s="1"/>
  <c r="H280" i="114"/>
  <c r="G280" i="114"/>
  <c r="G279" i="114"/>
  <c r="H279" i="114" s="1"/>
  <c r="G278" i="114"/>
  <c r="H278" i="114" s="1"/>
  <c r="G277" i="114"/>
  <c r="H277" i="114" s="1"/>
  <c r="G276" i="114"/>
  <c r="H276" i="114" s="1"/>
  <c r="G275" i="114"/>
  <c r="H275" i="114" s="1"/>
  <c r="G274" i="114"/>
  <c r="H274" i="114" s="1"/>
  <c r="G273" i="114"/>
  <c r="H273" i="114" s="1"/>
  <c r="G272" i="114"/>
  <c r="H272" i="114" s="1"/>
  <c r="G271" i="114"/>
  <c r="H271" i="114" s="1"/>
  <c r="G270" i="114"/>
  <c r="H270" i="114" s="1"/>
  <c r="G269" i="114"/>
  <c r="H269" i="114" s="1"/>
  <c r="G268" i="114"/>
  <c r="H268" i="114" s="1"/>
  <c r="G267" i="114"/>
  <c r="H267" i="114" s="1"/>
  <c r="G266" i="114"/>
  <c r="H266" i="114" s="1"/>
  <c r="G265" i="114"/>
  <c r="H265" i="114" s="1"/>
  <c r="H264" i="114"/>
  <c r="G264" i="114"/>
  <c r="G263" i="114"/>
  <c r="H263" i="114" s="1"/>
  <c r="G262" i="114"/>
  <c r="H262" i="114" s="1"/>
  <c r="G261" i="114"/>
  <c r="H261" i="114" s="1"/>
  <c r="G260" i="114"/>
  <c r="H260" i="114" s="1"/>
  <c r="G259" i="114"/>
  <c r="H259" i="114" s="1"/>
  <c r="G258" i="114"/>
  <c r="H258" i="114" s="1"/>
  <c r="G257" i="114"/>
  <c r="H257" i="114" s="1"/>
  <c r="G256" i="114"/>
  <c r="H256" i="114" s="1"/>
  <c r="G255" i="114"/>
  <c r="H255" i="114" s="1"/>
  <c r="H254" i="114"/>
  <c r="G254" i="114"/>
  <c r="G253" i="114"/>
  <c r="H253" i="114" s="1"/>
  <c r="G252" i="114"/>
  <c r="H252" i="114" s="1"/>
  <c r="G251" i="114"/>
  <c r="H251" i="114" s="1"/>
  <c r="G250" i="114"/>
  <c r="H250" i="114" s="1"/>
  <c r="G249" i="114"/>
  <c r="H249" i="114" s="1"/>
  <c r="H248" i="114"/>
  <c r="G248" i="114"/>
  <c r="G247" i="114"/>
  <c r="H247" i="114" s="1"/>
  <c r="G246" i="114"/>
  <c r="H246" i="114" s="1"/>
  <c r="G245" i="114"/>
  <c r="H245" i="114" s="1"/>
  <c r="G244" i="114"/>
  <c r="H244" i="114" s="1"/>
  <c r="G243" i="114"/>
  <c r="H243" i="114" s="1"/>
  <c r="G242" i="114"/>
  <c r="H242" i="114" s="1"/>
  <c r="G241" i="114"/>
  <c r="H241" i="114" s="1"/>
  <c r="G240" i="114"/>
  <c r="H240" i="114" s="1"/>
  <c r="G239" i="114"/>
  <c r="H239" i="114" s="1"/>
  <c r="G238" i="114"/>
  <c r="H238" i="114" s="1"/>
  <c r="G237" i="114"/>
  <c r="H237" i="114" s="1"/>
  <c r="G236" i="114"/>
  <c r="H236" i="114" s="1"/>
  <c r="G235" i="114"/>
  <c r="H235" i="114" s="1"/>
  <c r="G234" i="114"/>
  <c r="H234" i="114" s="1"/>
  <c r="G233" i="114"/>
  <c r="H233" i="114" s="1"/>
  <c r="H232" i="114"/>
  <c r="G232" i="114"/>
  <c r="G231" i="114"/>
  <c r="H231" i="114" s="1"/>
  <c r="G230" i="114"/>
  <c r="H230" i="114" s="1"/>
  <c r="G229" i="114"/>
  <c r="H229" i="114" s="1"/>
  <c r="G228" i="114"/>
  <c r="H228" i="114" s="1"/>
  <c r="G227" i="114"/>
  <c r="H227" i="114" s="1"/>
  <c r="H226" i="114"/>
  <c r="G226" i="114"/>
  <c r="G225" i="114"/>
  <c r="H225" i="114" s="1"/>
  <c r="G224" i="114"/>
  <c r="H224" i="114" s="1"/>
  <c r="G223" i="114"/>
  <c r="H223" i="114" s="1"/>
  <c r="G222" i="114"/>
  <c r="H222" i="114" s="1"/>
  <c r="G221" i="114"/>
  <c r="H221" i="114" s="1"/>
  <c r="G220" i="114"/>
  <c r="H220" i="114" s="1"/>
  <c r="G219" i="114"/>
  <c r="H219" i="114" s="1"/>
  <c r="G218" i="114"/>
  <c r="H218" i="114" s="1"/>
  <c r="G217" i="114"/>
  <c r="H217" i="114" s="1"/>
  <c r="G216" i="114"/>
  <c r="H216" i="114" s="1"/>
  <c r="G215" i="114"/>
  <c r="H215" i="114" s="1"/>
  <c r="H214" i="114"/>
  <c r="G214" i="114"/>
  <c r="G213" i="114"/>
  <c r="H213" i="114" s="1"/>
  <c r="G212" i="114"/>
  <c r="H212" i="114" s="1"/>
  <c r="G211" i="114"/>
  <c r="H211" i="114" s="1"/>
  <c r="G210" i="114"/>
  <c r="H210" i="114" s="1"/>
  <c r="G209" i="114"/>
  <c r="H209" i="114" s="1"/>
  <c r="G208" i="114"/>
  <c r="H208" i="114" s="1"/>
  <c r="G207" i="114"/>
  <c r="H207" i="114" s="1"/>
  <c r="G206" i="114"/>
  <c r="H206" i="114" s="1"/>
  <c r="G205" i="114"/>
  <c r="H205" i="114" s="1"/>
  <c r="G204" i="114"/>
  <c r="H204" i="114" s="1"/>
  <c r="G203" i="114"/>
  <c r="H203" i="114" s="1"/>
  <c r="G202" i="114"/>
  <c r="H202" i="114" s="1"/>
  <c r="G201" i="114"/>
  <c r="H201" i="114" s="1"/>
  <c r="G200" i="114"/>
  <c r="H200" i="114" s="1"/>
  <c r="G199" i="114"/>
  <c r="H199" i="114" s="1"/>
  <c r="H198" i="114"/>
  <c r="G198" i="114"/>
  <c r="G197" i="114"/>
  <c r="H197" i="114" s="1"/>
  <c r="G196" i="114"/>
  <c r="H196" i="114" s="1"/>
  <c r="G195" i="114"/>
  <c r="H195" i="114" s="1"/>
  <c r="G194" i="114"/>
  <c r="H194" i="114" s="1"/>
  <c r="G193" i="114"/>
  <c r="H193" i="114" s="1"/>
  <c r="H192" i="114"/>
  <c r="G192" i="114"/>
  <c r="G191" i="114"/>
  <c r="H191" i="114" s="1"/>
  <c r="G190" i="114"/>
  <c r="H190" i="114" s="1"/>
  <c r="G189" i="114"/>
  <c r="H189" i="114" s="1"/>
  <c r="G188" i="114"/>
  <c r="H188" i="114" s="1"/>
  <c r="G187" i="114"/>
  <c r="H187" i="114" s="1"/>
  <c r="H186" i="114"/>
  <c r="G186" i="114"/>
  <c r="G185" i="114"/>
  <c r="H185" i="114" s="1"/>
  <c r="H184" i="114"/>
  <c r="G184" i="114"/>
  <c r="G183" i="114"/>
  <c r="H183" i="114" s="1"/>
  <c r="G182" i="114"/>
  <c r="H182" i="114" s="1"/>
  <c r="G181" i="114"/>
  <c r="H181" i="114" s="1"/>
  <c r="G180" i="114"/>
  <c r="H180" i="114" s="1"/>
  <c r="G179" i="114"/>
  <c r="H179" i="114" s="1"/>
  <c r="H178" i="114"/>
  <c r="G178" i="114"/>
  <c r="G177" i="114"/>
  <c r="H177" i="114" s="1"/>
  <c r="G176" i="114"/>
  <c r="H176" i="114" s="1"/>
  <c r="G175" i="114"/>
  <c r="H175" i="114" s="1"/>
  <c r="G174" i="114"/>
  <c r="H174" i="114" s="1"/>
  <c r="G173" i="114"/>
  <c r="H173" i="114" s="1"/>
  <c r="G172" i="114"/>
  <c r="H172" i="114" s="1"/>
  <c r="G171" i="114"/>
  <c r="H171" i="114" s="1"/>
  <c r="G170" i="114"/>
  <c r="H170" i="114" s="1"/>
  <c r="G169" i="114"/>
  <c r="H169" i="114" s="1"/>
  <c r="G168" i="114"/>
  <c r="H168" i="114" s="1"/>
  <c r="G167" i="114"/>
  <c r="H167" i="114" s="1"/>
  <c r="H166" i="114"/>
  <c r="G166" i="114"/>
  <c r="G165" i="114"/>
  <c r="H165" i="114" s="1"/>
  <c r="G164" i="114"/>
  <c r="H164" i="114" s="1"/>
  <c r="G163" i="114"/>
  <c r="H163" i="114" s="1"/>
  <c r="G162" i="114"/>
  <c r="H162" i="114" s="1"/>
  <c r="G161" i="114"/>
  <c r="H161" i="114" s="1"/>
  <c r="H160" i="114"/>
  <c r="G160" i="114"/>
  <c r="G159" i="114"/>
  <c r="H159" i="114" s="1"/>
  <c r="H158" i="114"/>
  <c r="G158" i="114"/>
  <c r="G157" i="114"/>
  <c r="H157" i="114" s="1"/>
  <c r="G156" i="114"/>
  <c r="H156" i="114" s="1"/>
  <c r="G155" i="114"/>
  <c r="H155" i="114" s="1"/>
  <c r="G154" i="114"/>
  <c r="H154" i="114" s="1"/>
  <c r="G153" i="114"/>
  <c r="H153" i="114" s="1"/>
  <c r="G152" i="114"/>
  <c r="H152" i="114" s="1"/>
  <c r="G151" i="114"/>
  <c r="H151" i="114" s="1"/>
  <c r="G150" i="114"/>
  <c r="H150" i="114" s="1"/>
  <c r="G149" i="114"/>
  <c r="H149" i="114" s="1"/>
  <c r="G148" i="114"/>
  <c r="H148" i="114" s="1"/>
  <c r="G147" i="114"/>
  <c r="H147" i="114" s="1"/>
  <c r="H146" i="114"/>
  <c r="G146" i="114"/>
  <c r="G145" i="114"/>
  <c r="H145" i="114" s="1"/>
  <c r="G144" i="114"/>
  <c r="H144" i="114" s="1"/>
  <c r="G143" i="114"/>
  <c r="H143" i="114" s="1"/>
  <c r="G142" i="114"/>
  <c r="H142" i="114" s="1"/>
  <c r="G141" i="114"/>
  <c r="H141" i="114" s="1"/>
  <c r="G140" i="114"/>
  <c r="H140" i="114" s="1"/>
  <c r="G139" i="114"/>
  <c r="H139" i="114" s="1"/>
  <c r="H138" i="114"/>
  <c r="G138" i="114"/>
  <c r="G137" i="114"/>
  <c r="H137" i="114" s="1"/>
  <c r="G136" i="114"/>
  <c r="H136" i="114" s="1"/>
  <c r="G135" i="114"/>
  <c r="H135" i="114" s="1"/>
  <c r="G134" i="114"/>
  <c r="H134" i="114" s="1"/>
  <c r="G133" i="114"/>
  <c r="H133" i="114" s="1"/>
  <c r="G132" i="114"/>
  <c r="H132" i="114" s="1"/>
  <c r="G131" i="114"/>
  <c r="H131" i="114" s="1"/>
  <c r="H130" i="114"/>
  <c r="G130" i="114"/>
  <c r="G129" i="114"/>
  <c r="H129" i="114" s="1"/>
  <c r="G128" i="114"/>
  <c r="H128" i="114" s="1"/>
  <c r="G127" i="114"/>
  <c r="H127" i="114" s="1"/>
  <c r="G126" i="114"/>
  <c r="H126" i="114" s="1"/>
  <c r="G125" i="114"/>
  <c r="H125" i="114" s="1"/>
  <c r="G124" i="114"/>
  <c r="H124" i="114" s="1"/>
  <c r="G123" i="114"/>
  <c r="H123" i="114" s="1"/>
  <c r="H122" i="114"/>
  <c r="G122" i="114"/>
  <c r="G121" i="114"/>
  <c r="H121" i="114" s="1"/>
  <c r="G120" i="114"/>
  <c r="H120" i="114" s="1"/>
  <c r="G119" i="114"/>
  <c r="H119" i="114" s="1"/>
  <c r="G118" i="114"/>
  <c r="H118" i="114" s="1"/>
  <c r="G117" i="114"/>
  <c r="H117" i="114" s="1"/>
  <c r="G116" i="114"/>
  <c r="H116" i="114" s="1"/>
  <c r="G115" i="114"/>
  <c r="H115" i="114" s="1"/>
  <c r="H114" i="114"/>
  <c r="G114" i="114"/>
  <c r="G113" i="114"/>
  <c r="H113" i="114" s="1"/>
  <c r="G112" i="114"/>
  <c r="H112" i="114" s="1"/>
  <c r="G111" i="114"/>
  <c r="H111" i="114" s="1"/>
  <c r="G110" i="114"/>
  <c r="H110" i="114" s="1"/>
  <c r="G109" i="114"/>
  <c r="H109" i="114" s="1"/>
  <c r="G108" i="114"/>
  <c r="H108" i="114" s="1"/>
  <c r="G107" i="114"/>
  <c r="H107" i="114" s="1"/>
  <c r="H106" i="114"/>
  <c r="G106" i="114"/>
  <c r="G105" i="114"/>
  <c r="H105" i="114" s="1"/>
  <c r="G104" i="114"/>
  <c r="H104" i="114" s="1"/>
  <c r="G103" i="114"/>
  <c r="H103" i="114" s="1"/>
  <c r="G102" i="114"/>
  <c r="H102" i="114" s="1"/>
  <c r="G101" i="114"/>
  <c r="H101" i="114" s="1"/>
  <c r="G100" i="114"/>
  <c r="H100" i="114" s="1"/>
  <c r="G99" i="114"/>
  <c r="H99" i="114" s="1"/>
  <c r="H98" i="114"/>
  <c r="G98" i="114"/>
  <c r="G97" i="114"/>
  <c r="H97" i="114" s="1"/>
  <c r="G96" i="114"/>
  <c r="H96" i="114" s="1"/>
  <c r="G95" i="114"/>
  <c r="H95" i="114" s="1"/>
  <c r="G94" i="114"/>
  <c r="H94" i="114" s="1"/>
  <c r="G93" i="114"/>
  <c r="H93" i="114" s="1"/>
  <c r="H92" i="114"/>
  <c r="G92" i="114"/>
  <c r="G91" i="114"/>
  <c r="H91" i="114" s="1"/>
  <c r="H90" i="114"/>
  <c r="G90" i="114"/>
  <c r="G89" i="114"/>
  <c r="H89" i="114" s="1"/>
  <c r="G88" i="114"/>
  <c r="H88" i="114" s="1"/>
  <c r="G87" i="114"/>
  <c r="H87" i="114" s="1"/>
  <c r="G86" i="114"/>
  <c r="H86" i="114" s="1"/>
  <c r="G85" i="114"/>
  <c r="H85" i="114" s="1"/>
  <c r="G84" i="114"/>
  <c r="H84" i="114" s="1"/>
  <c r="G83" i="114"/>
  <c r="H83" i="114" s="1"/>
  <c r="H82" i="114"/>
  <c r="G82" i="114"/>
  <c r="G81" i="114"/>
  <c r="H81" i="114" s="1"/>
  <c r="G80" i="114"/>
  <c r="H80" i="114" s="1"/>
  <c r="G79" i="114"/>
  <c r="H79" i="114" s="1"/>
  <c r="G78" i="114"/>
  <c r="H78" i="114" s="1"/>
  <c r="G77" i="114"/>
  <c r="H77" i="114" s="1"/>
  <c r="G76" i="114"/>
  <c r="H76" i="114" s="1"/>
  <c r="G75" i="114"/>
  <c r="H75" i="114" s="1"/>
  <c r="H74" i="114"/>
  <c r="G74" i="114"/>
  <c r="G73" i="114"/>
  <c r="H73" i="114" s="1"/>
  <c r="G72" i="114"/>
  <c r="H72" i="114" s="1"/>
  <c r="G71" i="114"/>
  <c r="H71" i="114" s="1"/>
  <c r="G70" i="114"/>
  <c r="H70" i="114" s="1"/>
  <c r="G69" i="114"/>
  <c r="H69" i="114" s="1"/>
  <c r="G68" i="114"/>
  <c r="H68" i="114" s="1"/>
  <c r="G67" i="114"/>
  <c r="H67" i="114" s="1"/>
  <c r="H66" i="114"/>
  <c r="G66" i="114"/>
  <c r="G65" i="114"/>
  <c r="H65" i="114" s="1"/>
  <c r="G64" i="114"/>
  <c r="H64" i="114" s="1"/>
  <c r="G63" i="114"/>
  <c r="H63" i="114" s="1"/>
  <c r="G62" i="114"/>
  <c r="H62" i="114" s="1"/>
  <c r="H61" i="114"/>
  <c r="G60" i="114"/>
  <c r="H60" i="114" s="1"/>
  <c r="G59" i="114"/>
  <c r="H59" i="114" s="1"/>
  <c r="G58" i="114"/>
  <c r="H58" i="114" s="1"/>
  <c r="G57" i="114"/>
  <c r="H57" i="114" s="1"/>
  <c r="G56" i="114"/>
  <c r="H56" i="114" s="1"/>
  <c r="G55" i="114"/>
  <c r="H55" i="114" s="1"/>
  <c r="G54" i="114"/>
  <c r="H54" i="114" s="1"/>
  <c r="G53" i="114"/>
  <c r="H53" i="114" s="1"/>
  <c r="H52" i="114"/>
  <c r="G52" i="114"/>
  <c r="G51" i="114"/>
  <c r="H51" i="114" s="1"/>
  <c r="H50" i="114"/>
  <c r="G50" i="114"/>
  <c r="G49" i="114"/>
  <c r="H49" i="114" s="1"/>
  <c r="H48" i="114"/>
  <c r="G48" i="114"/>
  <c r="G47" i="114"/>
  <c r="H47" i="114" s="1"/>
  <c r="H46" i="114"/>
  <c r="G46" i="114"/>
  <c r="G45" i="114"/>
  <c r="H45" i="114" s="1"/>
  <c r="H44" i="114"/>
  <c r="G44" i="114"/>
  <c r="G43" i="114"/>
  <c r="H43" i="114" s="1"/>
  <c r="H42" i="114"/>
  <c r="G42" i="114"/>
  <c r="G41" i="114"/>
  <c r="H41" i="114" s="1"/>
  <c r="G40" i="114"/>
  <c r="H40" i="114" s="1"/>
  <c r="G39" i="114"/>
  <c r="H39" i="114" s="1"/>
  <c r="H38" i="114"/>
  <c r="G38" i="114"/>
  <c r="G37" i="114"/>
  <c r="H37" i="114" s="1"/>
  <c r="H36" i="114"/>
  <c r="G36" i="114"/>
  <c r="G35" i="114"/>
  <c r="H35" i="114" s="1"/>
  <c r="H34" i="114"/>
  <c r="G34" i="114"/>
  <c r="G33" i="114"/>
  <c r="H33" i="114" s="1"/>
  <c r="H32" i="114"/>
  <c r="G32" i="114"/>
  <c r="G31" i="114"/>
  <c r="H31" i="114" s="1"/>
  <c r="G30" i="114"/>
  <c r="H30" i="114" s="1"/>
  <c r="G29" i="114"/>
  <c r="H29" i="114" s="1"/>
  <c r="H28" i="114"/>
  <c r="G28" i="114"/>
  <c r="G27" i="114"/>
  <c r="H27" i="114" s="1"/>
  <c r="H26" i="114"/>
  <c r="G26" i="114"/>
  <c r="G25" i="114"/>
  <c r="H25" i="114" s="1"/>
  <c r="H24" i="114"/>
  <c r="G24" i="114"/>
  <c r="G23" i="114"/>
  <c r="H23" i="114" s="1"/>
  <c r="H22" i="114"/>
  <c r="G22" i="114"/>
  <c r="G21" i="114"/>
  <c r="H21" i="114" s="1"/>
  <c r="H20" i="114"/>
  <c r="G20" i="114"/>
  <c r="G19" i="114"/>
  <c r="H19" i="114" s="1"/>
  <c r="H18" i="114"/>
  <c r="G18" i="114"/>
  <c r="G17" i="114"/>
  <c r="H17" i="114" s="1"/>
  <c r="H16" i="114"/>
  <c r="G16" i="114"/>
  <c r="G15" i="114"/>
  <c r="H15" i="114" s="1"/>
  <c r="H14" i="114"/>
  <c r="G14" i="114"/>
  <c r="G13" i="114"/>
  <c r="H13" i="114" s="1"/>
  <c r="H12" i="114"/>
  <c r="G12" i="114"/>
  <c r="G11" i="114"/>
  <c r="H11" i="114" s="1"/>
  <c r="H10" i="114"/>
  <c r="G10" i="114"/>
  <c r="G9" i="114"/>
  <c r="H9" i="114" s="1"/>
  <c r="H8" i="114"/>
  <c r="G8" i="114"/>
  <c r="G7" i="114"/>
  <c r="H7" i="114" s="1"/>
  <c r="H6" i="114"/>
  <c r="G6" i="114"/>
  <c r="G5" i="114"/>
  <c r="H5" i="114" s="1"/>
  <c r="G12" i="113"/>
  <c r="H12" i="113" s="1"/>
  <c r="F41" i="113" l="1"/>
  <c r="E41" i="113"/>
  <c r="D41" i="113"/>
  <c r="G40" i="113"/>
  <c r="H40" i="113" s="1"/>
  <c r="G39" i="113"/>
  <c r="H39" i="113" s="1"/>
  <c r="G38" i="113"/>
  <c r="H38" i="113" s="1"/>
  <c r="G37" i="113"/>
  <c r="G36" i="113"/>
  <c r="H36" i="113" s="1"/>
  <c r="G35" i="113"/>
  <c r="H35" i="113" s="1"/>
  <c r="G34" i="113"/>
  <c r="H34" i="113" s="1"/>
  <c r="H33" i="113"/>
  <c r="G32" i="113"/>
  <c r="G31" i="113"/>
  <c r="H31" i="113" s="1"/>
  <c r="G30" i="113"/>
  <c r="H30" i="113" s="1"/>
  <c r="G29" i="113"/>
  <c r="H29" i="113" s="1"/>
  <c r="G28" i="113"/>
  <c r="H28" i="113" s="1"/>
  <c r="G27" i="113"/>
  <c r="H27" i="113" s="1"/>
  <c r="G26" i="113"/>
  <c r="H26" i="113" s="1"/>
  <c r="G25" i="113"/>
  <c r="H25" i="113" s="1"/>
  <c r="G24" i="113"/>
  <c r="H24" i="113" s="1"/>
  <c r="G23" i="113"/>
  <c r="H23" i="113" s="1"/>
  <c r="G22" i="113"/>
  <c r="H22" i="113" s="1"/>
  <c r="G21" i="113"/>
  <c r="H21" i="113" s="1"/>
  <c r="G20" i="113"/>
  <c r="H20" i="113" s="1"/>
  <c r="G19" i="113"/>
  <c r="H19" i="113" s="1"/>
  <c r="G18" i="113"/>
  <c r="H18" i="113" s="1"/>
  <c r="G17" i="113"/>
  <c r="H17" i="113" s="1"/>
  <c r="G16" i="113"/>
  <c r="H16" i="113" s="1"/>
  <c r="G15" i="113"/>
  <c r="H15" i="113" s="1"/>
  <c r="G14" i="113"/>
  <c r="H14" i="113" s="1"/>
  <c r="G13" i="113"/>
  <c r="H13" i="113" s="1"/>
  <c r="G11" i="113"/>
  <c r="H11" i="113" s="1"/>
  <c r="G10" i="113"/>
  <c r="H10" i="113" s="1"/>
  <c r="G9" i="113"/>
  <c r="H9" i="113" s="1"/>
  <c r="G8" i="113"/>
  <c r="H8" i="113" s="1"/>
  <c r="G7" i="113"/>
  <c r="H7" i="113" s="1"/>
  <c r="G6" i="113"/>
  <c r="H6" i="113" s="1"/>
  <c r="G5" i="113"/>
  <c r="H5" i="113" s="1"/>
  <c r="H32" i="113" l="1"/>
  <c r="G41" i="113"/>
  <c r="H37" i="113"/>
  <c r="F402" i="112" l="1"/>
  <c r="E402" i="112"/>
  <c r="D402" i="112"/>
  <c r="H401" i="112"/>
  <c r="G401" i="112"/>
  <c r="G400" i="112"/>
  <c r="H400" i="112" s="1"/>
  <c r="G399" i="112"/>
  <c r="H399" i="112" s="1"/>
  <c r="G398" i="112"/>
  <c r="H398" i="112" s="1"/>
  <c r="G397" i="112"/>
  <c r="H397" i="112" s="1"/>
  <c r="G396" i="112"/>
  <c r="H396" i="112" s="1"/>
  <c r="G395" i="112"/>
  <c r="H395" i="112" s="1"/>
  <c r="G394" i="112"/>
  <c r="H394" i="112" s="1"/>
  <c r="H393" i="112"/>
  <c r="G393" i="112"/>
  <c r="G392" i="112"/>
  <c r="H392" i="112" s="1"/>
  <c r="G391" i="112"/>
  <c r="H391" i="112" s="1"/>
  <c r="G390" i="112"/>
  <c r="H390" i="112" s="1"/>
  <c r="H389" i="112"/>
  <c r="G389" i="112"/>
  <c r="G388" i="112"/>
  <c r="H388" i="112" s="1"/>
  <c r="G387" i="112"/>
  <c r="H387" i="112" s="1"/>
  <c r="G386" i="112"/>
  <c r="H386" i="112" s="1"/>
  <c r="H385" i="112"/>
  <c r="G385" i="112"/>
  <c r="G384" i="112"/>
  <c r="H384" i="112" s="1"/>
  <c r="G383" i="112"/>
  <c r="H383" i="112" s="1"/>
  <c r="G382" i="112"/>
  <c r="H382" i="112" s="1"/>
  <c r="H381" i="112"/>
  <c r="G381" i="112"/>
  <c r="G380" i="112"/>
  <c r="H380" i="112" s="1"/>
  <c r="G379" i="112"/>
  <c r="H379" i="112" s="1"/>
  <c r="G378" i="112"/>
  <c r="H378" i="112" s="1"/>
  <c r="H377" i="112"/>
  <c r="G377" i="112"/>
  <c r="G376" i="112"/>
  <c r="H376" i="112" s="1"/>
  <c r="G375" i="112"/>
  <c r="H375" i="112" s="1"/>
  <c r="G374" i="112"/>
  <c r="H374" i="112" s="1"/>
  <c r="G373" i="112"/>
  <c r="H373" i="112" s="1"/>
  <c r="G372" i="112"/>
  <c r="H372" i="112" s="1"/>
  <c r="G371" i="112"/>
  <c r="H371" i="112" s="1"/>
  <c r="G370" i="112"/>
  <c r="H370" i="112" s="1"/>
  <c r="H369" i="112"/>
  <c r="G369" i="112"/>
  <c r="G368" i="112"/>
  <c r="H368" i="112" s="1"/>
  <c r="G367" i="112"/>
  <c r="H367" i="112" s="1"/>
  <c r="G366" i="112"/>
  <c r="H366" i="112" s="1"/>
  <c r="H365" i="112"/>
  <c r="G365" i="112"/>
  <c r="G364" i="112"/>
  <c r="H364" i="112" s="1"/>
  <c r="G363" i="112"/>
  <c r="H363" i="112" s="1"/>
  <c r="G362" i="112"/>
  <c r="H362" i="112" s="1"/>
  <c r="H361" i="112"/>
  <c r="G361" i="112"/>
  <c r="G360" i="112"/>
  <c r="H360" i="112" s="1"/>
  <c r="G359" i="112"/>
  <c r="H359" i="112" s="1"/>
  <c r="G358" i="112"/>
  <c r="H358" i="112" s="1"/>
  <c r="H357" i="112"/>
  <c r="G357" i="112"/>
  <c r="G356" i="112"/>
  <c r="H356" i="112" s="1"/>
  <c r="G355" i="112"/>
  <c r="H355" i="112" s="1"/>
  <c r="G354" i="112"/>
  <c r="H354" i="112" s="1"/>
  <c r="H353" i="112"/>
  <c r="G353" i="112"/>
  <c r="G352" i="112"/>
  <c r="H352" i="112" s="1"/>
  <c r="G351" i="112"/>
  <c r="H351" i="112" s="1"/>
  <c r="G350" i="112"/>
  <c r="H350" i="112" s="1"/>
  <c r="H349" i="112"/>
  <c r="G349" i="112"/>
  <c r="G348" i="112"/>
  <c r="H348" i="112" s="1"/>
  <c r="G347" i="112"/>
  <c r="H347" i="112" s="1"/>
  <c r="G346" i="112"/>
  <c r="H346" i="112" s="1"/>
  <c r="H345" i="112"/>
  <c r="G345" i="112"/>
  <c r="G344" i="112"/>
  <c r="H344" i="112" s="1"/>
  <c r="G343" i="112"/>
  <c r="H343" i="112" s="1"/>
  <c r="G342" i="112"/>
  <c r="H342" i="112" s="1"/>
  <c r="H341" i="112"/>
  <c r="G341" i="112"/>
  <c r="G340" i="112"/>
  <c r="H340" i="112" s="1"/>
  <c r="G339" i="112"/>
  <c r="H339" i="112" s="1"/>
  <c r="G338" i="112"/>
  <c r="H338" i="112" s="1"/>
  <c r="H337" i="112"/>
  <c r="G337" i="112"/>
  <c r="G336" i="112"/>
  <c r="H336" i="112" s="1"/>
  <c r="G335" i="112"/>
  <c r="H335" i="112" s="1"/>
  <c r="G334" i="112"/>
  <c r="H334" i="112" s="1"/>
  <c r="H333" i="112"/>
  <c r="G333" i="112"/>
  <c r="G332" i="112"/>
  <c r="H332" i="112" s="1"/>
  <c r="G331" i="112"/>
  <c r="H331" i="112" s="1"/>
  <c r="G330" i="112"/>
  <c r="H330" i="112" s="1"/>
  <c r="H329" i="112"/>
  <c r="G329" i="112"/>
  <c r="G328" i="112"/>
  <c r="H328" i="112" s="1"/>
  <c r="G327" i="112"/>
  <c r="H327" i="112" s="1"/>
  <c r="G326" i="112"/>
  <c r="H326" i="112" s="1"/>
  <c r="H325" i="112"/>
  <c r="G325" i="112"/>
  <c r="G324" i="112"/>
  <c r="H324" i="112" s="1"/>
  <c r="G323" i="112"/>
  <c r="H323" i="112" s="1"/>
  <c r="G322" i="112"/>
  <c r="H322" i="112" s="1"/>
  <c r="H321" i="112"/>
  <c r="G321" i="112"/>
  <c r="G320" i="112"/>
  <c r="H320" i="112" s="1"/>
  <c r="G319" i="112"/>
  <c r="H319" i="112" s="1"/>
  <c r="G318" i="112"/>
  <c r="H318" i="112" s="1"/>
  <c r="H317" i="112"/>
  <c r="G317" i="112"/>
  <c r="G316" i="112"/>
  <c r="H316" i="112" s="1"/>
  <c r="H315" i="112"/>
  <c r="H314" i="112"/>
  <c r="G314" i="112"/>
  <c r="G313" i="112"/>
  <c r="H313" i="112" s="1"/>
  <c r="G312" i="112"/>
  <c r="H312" i="112" s="1"/>
  <c r="G311" i="112"/>
  <c r="H311" i="112" s="1"/>
  <c r="H310" i="112"/>
  <c r="G310" i="112"/>
  <c r="G309" i="112"/>
  <c r="H309" i="112" s="1"/>
  <c r="G308" i="112"/>
  <c r="H308" i="112" s="1"/>
  <c r="G307" i="112"/>
  <c r="H307" i="112" s="1"/>
  <c r="H306" i="112"/>
  <c r="G306" i="112"/>
  <c r="G305" i="112"/>
  <c r="H305" i="112" s="1"/>
  <c r="G304" i="112"/>
  <c r="H304" i="112" s="1"/>
  <c r="G303" i="112"/>
  <c r="H303" i="112" s="1"/>
  <c r="H302" i="112"/>
  <c r="G302" i="112"/>
  <c r="G301" i="112"/>
  <c r="H301" i="112" s="1"/>
  <c r="G300" i="112"/>
  <c r="H300" i="112" s="1"/>
  <c r="G299" i="112"/>
  <c r="H299" i="112" s="1"/>
  <c r="H298" i="112"/>
  <c r="G298" i="112"/>
  <c r="G297" i="112"/>
  <c r="H297" i="112" s="1"/>
  <c r="G296" i="112"/>
  <c r="H296" i="112" s="1"/>
  <c r="G295" i="112"/>
  <c r="H295" i="112" s="1"/>
  <c r="H294" i="112"/>
  <c r="G294" i="112"/>
  <c r="G293" i="112"/>
  <c r="H293" i="112" s="1"/>
  <c r="G292" i="112"/>
  <c r="H292" i="112" s="1"/>
  <c r="G291" i="112"/>
  <c r="H291" i="112" s="1"/>
  <c r="H290" i="112"/>
  <c r="G290" i="112"/>
  <c r="G289" i="112"/>
  <c r="H289" i="112" s="1"/>
  <c r="G288" i="112"/>
  <c r="H288" i="112" s="1"/>
  <c r="G287" i="112"/>
  <c r="H287" i="112" s="1"/>
  <c r="H286" i="112"/>
  <c r="G286" i="112"/>
  <c r="G285" i="112"/>
  <c r="H285" i="112" s="1"/>
  <c r="G284" i="112"/>
  <c r="H284" i="112" s="1"/>
  <c r="G283" i="112"/>
  <c r="H283" i="112" s="1"/>
  <c r="H282" i="112"/>
  <c r="G282" i="112"/>
  <c r="G281" i="112"/>
  <c r="H281" i="112" s="1"/>
  <c r="G280" i="112"/>
  <c r="H280" i="112" s="1"/>
  <c r="G279" i="112"/>
  <c r="H279" i="112" s="1"/>
  <c r="H278" i="112"/>
  <c r="G278" i="112"/>
  <c r="G277" i="112"/>
  <c r="H277" i="112" s="1"/>
  <c r="G276" i="112"/>
  <c r="H276" i="112" s="1"/>
  <c r="G275" i="112"/>
  <c r="H275" i="112" s="1"/>
  <c r="H274" i="112"/>
  <c r="G274" i="112"/>
  <c r="G273" i="112"/>
  <c r="H273" i="112" s="1"/>
  <c r="G272" i="112"/>
  <c r="H272" i="112" s="1"/>
  <c r="G271" i="112"/>
  <c r="H271" i="112" s="1"/>
  <c r="H270" i="112"/>
  <c r="G270" i="112"/>
  <c r="G269" i="112"/>
  <c r="H269" i="112" s="1"/>
  <c r="G268" i="112"/>
  <c r="H268" i="112" s="1"/>
  <c r="G267" i="112"/>
  <c r="H267" i="112" s="1"/>
  <c r="H266" i="112"/>
  <c r="G266" i="112"/>
  <c r="G265" i="112"/>
  <c r="H265" i="112" s="1"/>
  <c r="G264" i="112"/>
  <c r="H264" i="112" s="1"/>
  <c r="G263" i="112"/>
  <c r="H263" i="112" s="1"/>
  <c r="H262" i="112"/>
  <c r="G262" i="112"/>
  <c r="G261" i="112"/>
  <c r="H261" i="112" s="1"/>
  <c r="G260" i="112"/>
  <c r="H260" i="112" s="1"/>
  <c r="G259" i="112"/>
  <c r="H259" i="112" s="1"/>
  <c r="H258" i="112"/>
  <c r="G258" i="112"/>
  <c r="G257" i="112"/>
  <c r="H257" i="112" s="1"/>
  <c r="G256" i="112"/>
  <c r="H256" i="112" s="1"/>
  <c r="G255" i="112"/>
  <c r="H255" i="112" s="1"/>
  <c r="H254" i="112"/>
  <c r="G254" i="112"/>
  <c r="G253" i="112"/>
  <c r="H253" i="112" s="1"/>
  <c r="G252" i="112"/>
  <c r="H252" i="112" s="1"/>
  <c r="G251" i="112"/>
  <c r="H251" i="112" s="1"/>
  <c r="G250" i="112"/>
  <c r="H250" i="112" s="1"/>
  <c r="G249" i="112"/>
  <c r="H249" i="112" s="1"/>
  <c r="G248" i="112"/>
  <c r="H248" i="112" s="1"/>
  <c r="G247" i="112"/>
  <c r="H247" i="112" s="1"/>
  <c r="H246" i="112"/>
  <c r="G246" i="112"/>
  <c r="G245" i="112"/>
  <c r="H245" i="112" s="1"/>
  <c r="G244" i="112"/>
  <c r="H244" i="112" s="1"/>
  <c r="G243" i="112"/>
  <c r="H243" i="112" s="1"/>
  <c r="H242" i="112"/>
  <c r="G242" i="112"/>
  <c r="G241" i="112"/>
  <c r="H241" i="112" s="1"/>
  <c r="G240" i="112"/>
  <c r="H240" i="112" s="1"/>
  <c r="G239" i="112"/>
  <c r="H239" i="112" s="1"/>
  <c r="H238" i="112"/>
  <c r="G238" i="112"/>
  <c r="G237" i="112"/>
  <c r="H237" i="112" s="1"/>
  <c r="G236" i="112"/>
  <c r="H236" i="112" s="1"/>
  <c r="G235" i="112"/>
  <c r="H235" i="112" s="1"/>
  <c r="H234" i="112"/>
  <c r="G234" i="112"/>
  <c r="G233" i="112"/>
  <c r="H233" i="112" s="1"/>
  <c r="G232" i="112"/>
  <c r="H232" i="112" s="1"/>
  <c r="G231" i="112"/>
  <c r="H231" i="112" s="1"/>
  <c r="H230" i="112"/>
  <c r="G230" i="112"/>
  <c r="G229" i="112"/>
  <c r="H229" i="112" s="1"/>
  <c r="G228" i="112"/>
  <c r="H228" i="112" s="1"/>
  <c r="G227" i="112"/>
  <c r="H227" i="112" s="1"/>
  <c r="H226" i="112"/>
  <c r="G226" i="112"/>
  <c r="G225" i="112"/>
  <c r="H225" i="112" s="1"/>
  <c r="G224" i="112"/>
  <c r="H224" i="112" s="1"/>
  <c r="G223" i="112"/>
  <c r="H223" i="112" s="1"/>
  <c r="H222" i="112"/>
  <c r="G222" i="112"/>
  <c r="G221" i="112"/>
  <c r="H221" i="112" s="1"/>
  <c r="G220" i="112"/>
  <c r="H220" i="112" s="1"/>
  <c r="G219" i="112"/>
  <c r="H219" i="112" s="1"/>
  <c r="H218" i="112"/>
  <c r="G218" i="112"/>
  <c r="G217" i="112"/>
  <c r="H217" i="112" s="1"/>
  <c r="G216" i="112"/>
  <c r="H216" i="112" s="1"/>
  <c r="G215" i="112"/>
  <c r="H215" i="112" s="1"/>
  <c r="H214" i="112"/>
  <c r="G214" i="112"/>
  <c r="G213" i="112"/>
  <c r="H213" i="112" s="1"/>
  <c r="G212" i="112"/>
  <c r="H212" i="112" s="1"/>
  <c r="G211" i="112"/>
  <c r="H211" i="112" s="1"/>
  <c r="H210" i="112"/>
  <c r="G210" i="112"/>
  <c r="G209" i="112"/>
  <c r="H209" i="112" s="1"/>
  <c r="G208" i="112"/>
  <c r="H208" i="112" s="1"/>
  <c r="G207" i="112"/>
  <c r="H207" i="112" s="1"/>
  <c r="H206" i="112"/>
  <c r="G206" i="112"/>
  <c r="G205" i="112"/>
  <c r="H205" i="112" s="1"/>
  <c r="G204" i="112"/>
  <c r="H204" i="112" s="1"/>
  <c r="G203" i="112"/>
  <c r="H203" i="112" s="1"/>
  <c r="H202" i="112"/>
  <c r="G202" i="112"/>
  <c r="G201" i="112"/>
  <c r="H201" i="112" s="1"/>
  <c r="G200" i="112"/>
  <c r="H200" i="112" s="1"/>
  <c r="G199" i="112"/>
  <c r="H199" i="112" s="1"/>
  <c r="H198" i="112"/>
  <c r="G198" i="112"/>
  <c r="G197" i="112"/>
  <c r="H197" i="112" s="1"/>
  <c r="G196" i="112"/>
  <c r="H196" i="112" s="1"/>
  <c r="G195" i="112"/>
  <c r="H195" i="112" s="1"/>
  <c r="H194" i="112"/>
  <c r="G194" i="112"/>
  <c r="G193" i="112"/>
  <c r="H193" i="112" s="1"/>
  <c r="G192" i="112"/>
  <c r="H192" i="112" s="1"/>
  <c r="G191" i="112"/>
  <c r="H191" i="112" s="1"/>
  <c r="G190" i="112"/>
  <c r="H190" i="112" s="1"/>
  <c r="G189" i="112"/>
  <c r="H189" i="112" s="1"/>
  <c r="G188" i="112"/>
  <c r="H188" i="112" s="1"/>
  <c r="G187" i="112"/>
  <c r="H187" i="112" s="1"/>
  <c r="H186" i="112"/>
  <c r="G186" i="112"/>
  <c r="G185" i="112"/>
  <c r="H185" i="112" s="1"/>
  <c r="G184" i="112"/>
  <c r="H184" i="112" s="1"/>
  <c r="G183" i="112"/>
  <c r="H183" i="112" s="1"/>
  <c r="H182" i="112"/>
  <c r="G182" i="112"/>
  <c r="G181" i="112"/>
  <c r="H181" i="112" s="1"/>
  <c r="G180" i="112"/>
  <c r="H180" i="112" s="1"/>
  <c r="G179" i="112"/>
  <c r="H179" i="112" s="1"/>
  <c r="H178" i="112"/>
  <c r="G178" i="112"/>
  <c r="G177" i="112"/>
  <c r="H177" i="112" s="1"/>
  <c r="G176" i="112"/>
  <c r="H176" i="112" s="1"/>
  <c r="G175" i="112"/>
  <c r="H175" i="112" s="1"/>
  <c r="H174" i="112"/>
  <c r="G174" i="112"/>
  <c r="G173" i="112"/>
  <c r="H173" i="112" s="1"/>
  <c r="G172" i="112"/>
  <c r="H172" i="112" s="1"/>
  <c r="G171" i="112"/>
  <c r="H171" i="112" s="1"/>
  <c r="H170" i="112"/>
  <c r="G170" i="112"/>
  <c r="G169" i="112"/>
  <c r="H169" i="112" s="1"/>
  <c r="G168" i="112"/>
  <c r="H168" i="112" s="1"/>
  <c r="G167" i="112"/>
  <c r="H167" i="112" s="1"/>
  <c r="H166" i="112"/>
  <c r="G166" i="112"/>
  <c r="G165" i="112"/>
  <c r="H165" i="112" s="1"/>
  <c r="G164" i="112"/>
  <c r="H164" i="112" s="1"/>
  <c r="G163" i="112"/>
  <c r="H163" i="112" s="1"/>
  <c r="H162" i="112"/>
  <c r="G162" i="112"/>
  <c r="G161" i="112"/>
  <c r="H161" i="112" s="1"/>
  <c r="G160" i="112"/>
  <c r="H160" i="112" s="1"/>
  <c r="G159" i="112"/>
  <c r="H159" i="112" s="1"/>
  <c r="H158" i="112"/>
  <c r="G158" i="112"/>
  <c r="G157" i="112"/>
  <c r="H157" i="112" s="1"/>
  <c r="G156" i="112"/>
  <c r="H156" i="112" s="1"/>
  <c r="G155" i="112"/>
  <c r="H155" i="112" s="1"/>
  <c r="H154" i="112"/>
  <c r="G154" i="112"/>
  <c r="G153" i="112"/>
  <c r="H153" i="112" s="1"/>
  <c r="G152" i="112"/>
  <c r="H152" i="112" s="1"/>
  <c r="G151" i="112"/>
  <c r="H151" i="112" s="1"/>
  <c r="H150" i="112"/>
  <c r="G150" i="112"/>
  <c r="G149" i="112"/>
  <c r="H149" i="112" s="1"/>
  <c r="G148" i="112"/>
  <c r="H148" i="112" s="1"/>
  <c r="G147" i="112"/>
  <c r="H147" i="112" s="1"/>
  <c r="H146" i="112"/>
  <c r="G146" i="112"/>
  <c r="G145" i="112"/>
  <c r="H145" i="112" s="1"/>
  <c r="G144" i="112"/>
  <c r="H144" i="112" s="1"/>
  <c r="G143" i="112"/>
  <c r="H143" i="112" s="1"/>
  <c r="H142" i="112"/>
  <c r="G142" i="112"/>
  <c r="G141" i="112"/>
  <c r="H141" i="112" s="1"/>
  <c r="G140" i="112"/>
  <c r="H140" i="112" s="1"/>
  <c r="G139" i="112"/>
  <c r="H139" i="112" s="1"/>
  <c r="H138" i="112"/>
  <c r="G138" i="112"/>
  <c r="G137" i="112"/>
  <c r="H137" i="112" s="1"/>
  <c r="G136" i="112"/>
  <c r="H136" i="112" s="1"/>
  <c r="G135" i="112"/>
  <c r="H135" i="112" s="1"/>
  <c r="G134" i="112"/>
  <c r="H134" i="112" s="1"/>
  <c r="G133" i="112"/>
  <c r="H133" i="112" s="1"/>
  <c r="G132" i="112"/>
  <c r="H132" i="112" s="1"/>
  <c r="G131" i="112"/>
  <c r="H131" i="112" s="1"/>
  <c r="H130" i="112"/>
  <c r="G130" i="112"/>
  <c r="G129" i="112"/>
  <c r="H129" i="112" s="1"/>
  <c r="G128" i="112"/>
  <c r="H128" i="112" s="1"/>
  <c r="G127" i="112"/>
  <c r="H127" i="112" s="1"/>
  <c r="H126" i="112"/>
  <c r="G126" i="112"/>
  <c r="G125" i="112"/>
  <c r="H125" i="112" s="1"/>
  <c r="G124" i="112"/>
  <c r="H124" i="112" s="1"/>
  <c r="G123" i="112"/>
  <c r="H123" i="112" s="1"/>
  <c r="H122" i="112"/>
  <c r="G122" i="112"/>
  <c r="G121" i="112"/>
  <c r="H121" i="112" s="1"/>
  <c r="G120" i="112"/>
  <c r="H120" i="112" s="1"/>
  <c r="G119" i="112"/>
  <c r="H119" i="112" s="1"/>
  <c r="G118" i="112"/>
  <c r="H118" i="112" s="1"/>
  <c r="G117" i="112"/>
  <c r="H117" i="112" s="1"/>
  <c r="G116" i="112"/>
  <c r="H116" i="112" s="1"/>
  <c r="G115" i="112"/>
  <c r="H115" i="112" s="1"/>
  <c r="H114" i="112"/>
  <c r="G114" i="112"/>
  <c r="G113" i="112"/>
  <c r="H113" i="112" s="1"/>
  <c r="G112" i="112"/>
  <c r="H112" i="112" s="1"/>
  <c r="G111" i="112"/>
  <c r="H111" i="112" s="1"/>
  <c r="H110" i="112"/>
  <c r="G110" i="112"/>
  <c r="G109" i="112"/>
  <c r="H109" i="112" s="1"/>
  <c r="G108" i="112"/>
  <c r="H108" i="112" s="1"/>
  <c r="G107" i="112"/>
  <c r="H107" i="112" s="1"/>
  <c r="H106" i="112"/>
  <c r="G106" i="112"/>
  <c r="G105" i="112"/>
  <c r="H105" i="112" s="1"/>
  <c r="G104" i="112"/>
  <c r="H104" i="112" s="1"/>
  <c r="G103" i="112"/>
  <c r="H103" i="112" s="1"/>
  <c r="H102" i="112"/>
  <c r="G102" i="112"/>
  <c r="G101" i="112"/>
  <c r="H101" i="112" s="1"/>
  <c r="G100" i="112"/>
  <c r="H100" i="112" s="1"/>
  <c r="G99" i="112"/>
  <c r="H99" i="112" s="1"/>
  <c r="H98" i="112"/>
  <c r="G98" i="112"/>
  <c r="G97" i="112"/>
  <c r="H97" i="112" s="1"/>
  <c r="G96" i="112"/>
  <c r="H96" i="112" s="1"/>
  <c r="G95" i="112"/>
  <c r="H95" i="112" s="1"/>
  <c r="H94" i="112"/>
  <c r="G94" i="112"/>
  <c r="G93" i="112"/>
  <c r="H93" i="112" s="1"/>
  <c r="G92" i="112"/>
  <c r="H92" i="112" s="1"/>
  <c r="G91" i="112"/>
  <c r="H91" i="112" s="1"/>
  <c r="H90" i="112"/>
  <c r="G90" i="112"/>
  <c r="G89" i="112"/>
  <c r="H89" i="112" s="1"/>
  <c r="G88" i="112"/>
  <c r="H88" i="112" s="1"/>
  <c r="G87" i="112"/>
  <c r="H87" i="112" s="1"/>
  <c r="H86" i="112"/>
  <c r="G86" i="112"/>
  <c r="G85" i="112"/>
  <c r="H85" i="112" s="1"/>
  <c r="G84" i="112"/>
  <c r="H84" i="112" s="1"/>
  <c r="G83" i="112"/>
  <c r="H83" i="112" s="1"/>
  <c r="H82" i="112"/>
  <c r="G82" i="112"/>
  <c r="G81" i="112"/>
  <c r="H81" i="112" s="1"/>
  <c r="G80" i="112"/>
  <c r="H80" i="112" s="1"/>
  <c r="G79" i="112"/>
  <c r="H79" i="112" s="1"/>
  <c r="H78" i="112"/>
  <c r="G78" i="112"/>
  <c r="G77" i="112"/>
  <c r="H77" i="112" s="1"/>
  <c r="G76" i="112"/>
  <c r="H76" i="112" s="1"/>
  <c r="G75" i="112"/>
  <c r="H75" i="112" s="1"/>
  <c r="H74" i="112"/>
  <c r="G74" i="112"/>
  <c r="G73" i="112"/>
  <c r="H73" i="112" s="1"/>
  <c r="G72" i="112"/>
  <c r="H72" i="112" s="1"/>
  <c r="G71" i="112"/>
  <c r="H71" i="112" s="1"/>
  <c r="H70" i="112"/>
  <c r="G70" i="112"/>
  <c r="G69" i="112"/>
  <c r="H69" i="112" s="1"/>
  <c r="G68" i="112"/>
  <c r="H68" i="112" s="1"/>
  <c r="G67" i="112"/>
  <c r="H67" i="112" s="1"/>
  <c r="H66" i="112"/>
  <c r="G66" i="112"/>
  <c r="G65" i="112"/>
  <c r="H65" i="112" s="1"/>
  <c r="G64" i="112"/>
  <c r="H64" i="112" s="1"/>
  <c r="G63" i="112"/>
  <c r="H63" i="112" s="1"/>
  <c r="H62" i="112"/>
  <c r="G62" i="112"/>
  <c r="H61" i="112"/>
  <c r="G60" i="112"/>
  <c r="H60" i="112" s="1"/>
  <c r="G59" i="112"/>
  <c r="H59" i="112" s="1"/>
  <c r="G58" i="112"/>
  <c r="H58" i="112" s="1"/>
  <c r="G57" i="112"/>
  <c r="H57" i="112" s="1"/>
  <c r="G56" i="112"/>
  <c r="H56" i="112" s="1"/>
  <c r="G55" i="112"/>
  <c r="H55" i="112" s="1"/>
  <c r="G54" i="112"/>
  <c r="H54" i="112" s="1"/>
  <c r="G53" i="112"/>
  <c r="H53" i="112" s="1"/>
  <c r="G52" i="112"/>
  <c r="H52" i="112" s="1"/>
  <c r="G51" i="112"/>
  <c r="H51" i="112" s="1"/>
  <c r="H50" i="112"/>
  <c r="G50" i="112"/>
  <c r="G49" i="112"/>
  <c r="H49" i="112" s="1"/>
  <c r="G48" i="112"/>
  <c r="H48" i="112" s="1"/>
  <c r="G47" i="112"/>
  <c r="H47" i="112" s="1"/>
  <c r="G46" i="112"/>
  <c r="H46" i="112" s="1"/>
  <c r="G45" i="112"/>
  <c r="H45" i="112" s="1"/>
  <c r="H44" i="112"/>
  <c r="G44" i="112"/>
  <c r="G43" i="112"/>
  <c r="H43" i="112" s="1"/>
  <c r="G42" i="112"/>
  <c r="H42" i="112" s="1"/>
  <c r="G41" i="112"/>
  <c r="H41" i="112" s="1"/>
  <c r="G40" i="112"/>
  <c r="H40" i="112" s="1"/>
  <c r="G39" i="112"/>
  <c r="H39" i="112" s="1"/>
  <c r="G38" i="112"/>
  <c r="H38" i="112" s="1"/>
  <c r="G37" i="112"/>
  <c r="H37" i="112" s="1"/>
  <c r="G36" i="112"/>
  <c r="H36" i="112" s="1"/>
  <c r="G35" i="112"/>
  <c r="H35" i="112" s="1"/>
  <c r="G34" i="112"/>
  <c r="H34" i="112" s="1"/>
  <c r="G33" i="112"/>
  <c r="H33" i="112" s="1"/>
  <c r="G32" i="112"/>
  <c r="H32" i="112" s="1"/>
  <c r="G31" i="112"/>
  <c r="H31" i="112" s="1"/>
  <c r="G30" i="112"/>
  <c r="H30" i="112" s="1"/>
  <c r="G29" i="112"/>
  <c r="H29" i="112" s="1"/>
  <c r="G28" i="112"/>
  <c r="H28" i="112" s="1"/>
  <c r="G27" i="112"/>
  <c r="H27" i="112" s="1"/>
  <c r="G26" i="112"/>
  <c r="H26" i="112" s="1"/>
  <c r="G25" i="112"/>
  <c r="H25" i="112" s="1"/>
  <c r="G24" i="112"/>
  <c r="H24" i="112" s="1"/>
  <c r="G23" i="112"/>
  <c r="H23" i="112" s="1"/>
  <c r="G22" i="112"/>
  <c r="H22" i="112" s="1"/>
  <c r="G21" i="112"/>
  <c r="H21" i="112" s="1"/>
  <c r="G20" i="112"/>
  <c r="H20" i="112" s="1"/>
  <c r="G19" i="112"/>
  <c r="H19" i="112" s="1"/>
  <c r="H18" i="112"/>
  <c r="G18" i="112"/>
  <c r="G17" i="112"/>
  <c r="H17" i="112" s="1"/>
  <c r="G16" i="112"/>
  <c r="H16" i="112" s="1"/>
  <c r="G15" i="112"/>
  <c r="H15" i="112" s="1"/>
  <c r="G14" i="112"/>
  <c r="H14" i="112" s="1"/>
  <c r="G13" i="112"/>
  <c r="H13" i="112" s="1"/>
  <c r="H12" i="112"/>
  <c r="G12" i="112"/>
  <c r="G11" i="112"/>
  <c r="H11" i="112" s="1"/>
  <c r="G10" i="112"/>
  <c r="G9" i="112"/>
  <c r="H9" i="112" s="1"/>
  <c r="G8" i="112"/>
  <c r="H8" i="112" s="1"/>
  <c r="G7" i="112"/>
  <c r="H7" i="112" s="1"/>
  <c r="G6" i="112"/>
  <c r="H6" i="112" s="1"/>
  <c r="G5" i="112"/>
  <c r="H5" i="112" s="1"/>
  <c r="H10" i="112" l="1"/>
  <c r="G402" i="110"/>
  <c r="H402" i="110"/>
  <c r="G60" i="111"/>
  <c r="H60" i="111"/>
  <c r="F60" i="111"/>
  <c r="E60" i="111"/>
  <c r="D60" i="111"/>
  <c r="G59" i="111"/>
  <c r="H59" i="111" s="1"/>
  <c r="G58" i="111"/>
  <c r="H58" i="111" s="1"/>
  <c r="G57" i="111"/>
  <c r="H57" i="111" s="1"/>
  <c r="G56" i="111"/>
  <c r="H56" i="111" s="1"/>
  <c r="G55" i="111"/>
  <c r="H55" i="111" s="1"/>
  <c r="G54" i="111"/>
  <c r="H54" i="111" s="1"/>
  <c r="G53" i="111"/>
  <c r="H53" i="111" s="1"/>
  <c r="G52" i="111"/>
  <c r="H52" i="111" s="1"/>
  <c r="G51" i="111"/>
  <c r="H51" i="111" s="1"/>
  <c r="G50" i="111"/>
  <c r="H50" i="111" s="1"/>
  <c r="G49" i="111"/>
  <c r="H49" i="111" s="1"/>
  <c r="G48" i="111"/>
  <c r="H48" i="111" s="1"/>
  <c r="G47" i="111"/>
  <c r="H47" i="111" s="1"/>
  <c r="G46" i="111"/>
  <c r="H46" i="111" s="1"/>
  <c r="G45" i="111"/>
  <c r="H45" i="111" s="1"/>
  <c r="G44" i="111"/>
  <c r="H44" i="111" s="1"/>
  <c r="G43" i="111"/>
  <c r="H43" i="111" s="1"/>
  <c r="G42" i="111"/>
  <c r="H42" i="111" s="1"/>
  <c r="G41" i="111"/>
  <c r="H41" i="111" s="1"/>
  <c r="G40" i="111"/>
  <c r="H40" i="111" s="1"/>
  <c r="G39" i="111"/>
  <c r="H39" i="111" s="1"/>
  <c r="G38" i="111"/>
  <c r="H38" i="111" s="1"/>
  <c r="G37" i="111"/>
  <c r="H37" i="111" s="1"/>
  <c r="G36" i="111"/>
  <c r="H36" i="111" s="1"/>
  <c r="G35" i="111"/>
  <c r="H35" i="111" s="1"/>
  <c r="G34" i="111"/>
  <c r="H34" i="111" s="1"/>
  <c r="G33" i="111"/>
  <c r="H33" i="111" s="1"/>
  <c r="G32" i="111"/>
  <c r="H32" i="111" s="1"/>
  <c r="G31" i="111"/>
  <c r="H31" i="111" s="1"/>
  <c r="G30" i="111"/>
  <c r="H30" i="111" s="1"/>
  <c r="G29" i="111"/>
  <c r="H29" i="111" s="1"/>
  <c r="G28" i="111"/>
  <c r="H28" i="111" s="1"/>
  <c r="G27" i="111"/>
  <c r="H27" i="111" s="1"/>
  <c r="G26" i="111"/>
  <c r="H26" i="111" s="1"/>
  <c r="G25" i="111"/>
  <c r="H25" i="111" s="1"/>
  <c r="G24" i="111"/>
  <c r="H24" i="111" s="1"/>
  <c r="G23" i="111"/>
  <c r="H23" i="111" s="1"/>
  <c r="G22" i="111"/>
  <c r="H22" i="111" s="1"/>
  <c r="G21" i="111"/>
  <c r="H21" i="111" s="1"/>
  <c r="G20" i="111"/>
  <c r="H20" i="111" s="1"/>
  <c r="G19" i="111"/>
  <c r="H19" i="111" s="1"/>
  <c r="G18" i="111"/>
  <c r="H18" i="111" s="1"/>
  <c r="G17" i="111"/>
  <c r="H17" i="111" s="1"/>
  <c r="G16" i="111"/>
  <c r="H16" i="111" s="1"/>
  <c r="G15" i="111"/>
  <c r="H15" i="111" s="1"/>
  <c r="G14" i="111"/>
  <c r="H14" i="111" s="1"/>
  <c r="G13" i="111"/>
  <c r="H13" i="111" s="1"/>
  <c r="G12" i="111"/>
  <c r="H12" i="111" s="1"/>
  <c r="G11" i="111"/>
  <c r="H11" i="111" s="1"/>
  <c r="G10" i="111"/>
  <c r="H10" i="111" s="1"/>
  <c r="G9" i="111"/>
  <c r="H9" i="111" s="1"/>
  <c r="G8" i="111"/>
  <c r="H8" i="111" s="1"/>
  <c r="G7" i="111"/>
  <c r="H7" i="111" s="1"/>
  <c r="G6" i="111"/>
  <c r="H6" i="111" s="1"/>
  <c r="G5" i="111"/>
  <c r="H5" i="111" s="1"/>
  <c r="F402" i="110"/>
  <c r="E402" i="110"/>
  <c r="D402" i="110"/>
  <c r="H401" i="110"/>
  <c r="G401" i="110"/>
  <c r="G400" i="110"/>
  <c r="H400" i="110" s="1"/>
  <c r="G399" i="110"/>
  <c r="H399" i="110" s="1"/>
  <c r="G398" i="110"/>
  <c r="H398" i="110" s="1"/>
  <c r="G397" i="110"/>
  <c r="H397" i="110" s="1"/>
  <c r="G396" i="110"/>
  <c r="H396" i="110" s="1"/>
  <c r="G395" i="110"/>
  <c r="H395" i="110" s="1"/>
  <c r="G394" i="110"/>
  <c r="H394" i="110" s="1"/>
  <c r="G393" i="110"/>
  <c r="H393" i="110" s="1"/>
  <c r="G392" i="110"/>
  <c r="H392" i="110" s="1"/>
  <c r="G391" i="110"/>
  <c r="H391" i="110" s="1"/>
  <c r="G390" i="110"/>
  <c r="H390" i="110" s="1"/>
  <c r="G389" i="110"/>
  <c r="H389" i="110" s="1"/>
  <c r="G388" i="110"/>
  <c r="H388" i="110" s="1"/>
  <c r="G387" i="110"/>
  <c r="H387" i="110" s="1"/>
  <c r="G386" i="110"/>
  <c r="H386" i="110" s="1"/>
  <c r="G385" i="110"/>
  <c r="H385" i="110" s="1"/>
  <c r="G384" i="110"/>
  <c r="H384" i="110" s="1"/>
  <c r="G383" i="110"/>
  <c r="H383" i="110" s="1"/>
  <c r="G382" i="110"/>
  <c r="H382" i="110" s="1"/>
  <c r="G381" i="110"/>
  <c r="H381" i="110" s="1"/>
  <c r="G380" i="110"/>
  <c r="H380" i="110" s="1"/>
  <c r="G379" i="110"/>
  <c r="H379" i="110" s="1"/>
  <c r="G378" i="110"/>
  <c r="H378" i="110" s="1"/>
  <c r="G377" i="110"/>
  <c r="H377" i="110" s="1"/>
  <c r="G376" i="110"/>
  <c r="H376" i="110" s="1"/>
  <c r="G375" i="110"/>
  <c r="H375" i="110" s="1"/>
  <c r="G374" i="110"/>
  <c r="H374" i="110" s="1"/>
  <c r="G373" i="110"/>
  <c r="H373" i="110" s="1"/>
  <c r="G372" i="110"/>
  <c r="H372" i="110" s="1"/>
  <c r="G371" i="110"/>
  <c r="H371" i="110" s="1"/>
  <c r="G370" i="110"/>
  <c r="H370" i="110" s="1"/>
  <c r="G369" i="110"/>
  <c r="H369" i="110" s="1"/>
  <c r="G368" i="110"/>
  <c r="H368" i="110" s="1"/>
  <c r="G367" i="110"/>
  <c r="H367" i="110" s="1"/>
  <c r="G366" i="110"/>
  <c r="H366" i="110" s="1"/>
  <c r="G365" i="110"/>
  <c r="H365" i="110" s="1"/>
  <c r="G364" i="110"/>
  <c r="H364" i="110" s="1"/>
  <c r="G363" i="110"/>
  <c r="H363" i="110" s="1"/>
  <c r="G362" i="110"/>
  <c r="H362" i="110" s="1"/>
  <c r="G361" i="110"/>
  <c r="H361" i="110" s="1"/>
  <c r="G360" i="110"/>
  <c r="H360" i="110" s="1"/>
  <c r="G359" i="110"/>
  <c r="H359" i="110" s="1"/>
  <c r="G358" i="110"/>
  <c r="H358" i="110" s="1"/>
  <c r="G357" i="110"/>
  <c r="H357" i="110" s="1"/>
  <c r="G356" i="110"/>
  <c r="H356" i="110" s="1"/>
  <c r="G355" i="110"/>
  <c r="H355" i="110" s="1"/>
  <c r="G354" i="110"/>
  <c r="H354" i="110" s="1"/>
  <c r="G353" i="110"/>
  <c r="H353" i="110" s="1"/>
  <c r="G352" i="110"/>
  <c r="H352" i="110" s="1"/>
  <c r="G351" i="110"/>
  <c r="H351" i="110" s="1"/>
  <c r="G350" i="110"/>
  <c r="H350" i="110" s="1"/>
  <c r="G349" i="110"/>
  <c r="H349" i="110" s="1"/>
  <c r="G348" i="110"/>
  <c r="H348" i="110" s="1"/>
  <c r="G347" i="110"/>
  <c r="H347" i="110" s="1"/>
  <c r="G346" i="110"/>
  <c r="H346" i="110" s="1"/>
  <c r="G345" i="110"/>
  <c r="H345" i="110" s="1"/>
  <c r="G344" i="110"/>
  <c r="H344" i="110" s="1"/>
  <c r="G343" i="110"/>
  <c r="H343" i="110" s="1"/>
  <c r="G342" i="110"/>
  <c r="H342" i="110" s="1"/>
  <c r="G341" i="110"/>
  <c r="H341" i="110" s="1"/>
  <c r="G340" i="110"/>
  <c r="H340" i="110" s="1"/>
  <c r="G339" i="110"/>
  <c r="H339" i="110" s="1"/>
  <c r="G338" i="110"/>
  <c r="H338" i="110" s="1"/>
  <c r="G337" i="110"/>
  <c r="H337" i="110" s="1"/>
  <c r="G336" i="110"/>
  <c r="H336" i="110" s="1"/>
  <c r="G335" i="110"/>
  <c r="H335" i="110" s="1"/>
  <c r="G334" i="110"/>
  <c r="H334" i="110" s="1"/>
  <c r="G333" i="110"/>
  <c r="H333" i="110" s="1"/>
  <c r="G332" i="110"/>
  <c r="H332" i="110" s="1"/>
  <c r="G331" i="110"/>
  <c r="H331" i="110" s="1"/>
  <c r="G330" i="110"/>
  <c r="H330" i="110" s="1"/>
  <c r="G329" i="110"/>
  <c r="H329" i="110" s="1"/>
  <c r="G328" i="110"/>
  <c r="H328" i="110" s="1"/>
  <c r="G327" i="110"/>
  <c r="H327" i="110" s="1"/>
  <c r="G326" i="110"/>
  <c r="H326" i="110" s="1"/>
  <c r="G325" i="110"/>
  <c r="H325" i="110" s="1"/>
  <c r="G324" i="110"/>
  <c r="H324" i="110" s="1"/>
  <c r="G323" i="110"/>
  <c r="H323" i="110" s="1"/>
  <c r="G322" i="110"/>
  <c r="H322" i="110" s="1"/>
  <c r="G321" i="110"/>
  <c r="H321" i="110" s="1"/>
  <c r="G320" i="110"/>
  <c r="H320" i="110" s="1"/>
  <c r="G319" i="110"/>
  <c r="H319" i="110" s="1"/>
  <c r="G318" i="110"/>
  <c r="H318" i="110" s="1"/>
  <c r="G317" i="110"/>
  <c r="H317" i="110" s="1"/>
  <c r="G316" i="110"/>
  <c r="H316" i="110" s="1"/>
  <c r="H315" i="110"/>
  <c r="G314" i="110"/>
  <c r="H314" i="110" s="1"/>
  <c r="G313" i="110"/>
  <c r="H313" i="110" s="1"/>
  <c r="H312" i="110"/>
  <c r="G312" i="110"/>
  <c r="G311" i="110"/>
  <c r="H311" i="110" s="1"/>
  <c r="G310" i="110"/>
  <c r="H310" i="110" s="1"/>
  <c r="G309" i="110"/>
  <c r="H309" i="110" s="1"/>
  <c r="G308" i="110"/>
  <c r="H308" i="110" s="1"/>
  <c r="G307" i="110"/>
  <c r="H307" i="110" s="1"/>
  <c r="G306" i="110"/>
  <c r="H306" i="110" s="1"/>
  <c r="G305" i="110"/>
  <c r="H305" i="110" s="1"/>
  <c r="H304" i="110"/>
  <c r="G304" i="110"/>
  <c r="G303" i="110"/>
  <c r="H303" i="110" s="1"/>
  <c r="G302" i="110"/>
  <c r="H302" i="110" s="1"/>
  <c r="G301" i="110"/>
  <c r="H301" i="110" s="1"/>
  <c r="G300" i="110"/>
  <c r="H300" i="110" s="1"/>
  <c r="G299" i="110"/>
  <c r="H299" i="110" s="1"/>
  <c r="G298" i="110"/>
  <c r="H298" i="110" s="1"/>
  <c r="G297" i="110"/>
  <c r="H297" i="110" s="1"/>
  <c r="H296" i="110"/>
  <c r="G296" i="110"/>
  <c r="G295" i="110"/>
  <c r="H295" i="110" s="1"/>
  <c r="G294" i="110"/>
  <c r="H294" i="110" s="1"/>
  <c r="G293" i="110"/>
  <c r="H293" i="110" s="1"/>
  <c r="G292" i="110"/>
  <c r="H292" i="110" s="1"/>
  <c r="G291" i="110"/>
  <c r="H291" i="110" s="1"/>
  <c r="G290" i="110"/>
  <c r="H290" i="110" s="1"/>
  <c r="G289" i="110"/>
  <c r="H289" i="110" s="1"/>
  <c r="H288" i="110"/>
  <c r="G288" i="110"/>
  <c r="G287" i="110"/>
  <c r="H287" i="110" s="1"/>
  <c r="G286" i="110"/>
  <c r="H286" i="110" s="1"/>
  <c r="G285" i="110"/>
  <c r="H285" i="110" s="1"/>
  <c r="G284" i="110"/>
  <c r="H284" i="110" s="1"/>
  <c r="G283" i="110"/>
  <c r="H283" i="110" s="1"/>
  <c r="G282" i="110"/>
  <c r="H282" i="110" s="1"/>
  <c r="G281" i="110"/>
  <c r="H281" i="110" s="1"/>
  <c r="H280" i="110"/>
  <c r="G280" i="110"/>
  <c r="G279" i="110"/>
  <c r="H279" i="110" s="1"/>
  <c r="G278" i="110"/>
  <c r="H278" i="110" s="1"/>
  <c r="G277" i="110"/>
  <c r="H277" i="110" s="1"/>
  <c r="G276" i="110"/>
  <c r="H276" i="110" s="1"/>
  <c r="G275" i="110"/>
  <c r="H275" i="110" s="1"/>
  <c r="G274" i="110"/>
  <c r="H274" i="110" s="1"/>
  <c r="G273" i="110"/>
  <c r="H273" i="110" s="1"/>
  <c r="H272" i="110"/>
  <c r="G272" i="110"/>
  <c r="G271" i="110"/>
  <c r="H271" i="110" s="1"/>
  <c r="G270" i="110"/>
  <c r="H270" i="110" s="1"/>
  <c r="G269" i="110"/>
  <c r="H269" i="110" s="1"/>
  <c r="G268" i="110"/>
  <c r="H268" i="110" s="1"/>
  <c r="G267" i="110"/>
  <c r="H267" i="110" s="1"/>
  <c r="G266" i="110"/>
  <c r="H266" i="110" s="1"/>
  <c r="G265" i="110"/>
  <c r="H265" i="110" s="1"/>
  <c r="G264" i="110"/>
  <c r="H264" i="110" s="1"/>
  <c r="G263" i="110"/>
  <c r="H263" i="110" s="1"/>
  <c r="G262" i="110"/>
  <c r="H262" i="110" s="1"/>
  <c r="G261" i="110"/>
  <c r="H261" i="110" s="1"/>
  <c r="G260" i="110"/>
  <c r="H260" i="110" s="1"/>
  <c r="G259" i="110"/>
  <c r="H259" i="110" s="1"/>
  <c r="G258" i="110"/>
  <c r="H258" i="110" s="1"/>
  <c r="G257" i="110"/>
  <c r="H257" i="110" s="1"/>
  <c r="H256" i="110"/>
  <c r="G256" i="110"/>
  <c r="G255" i="110"/>
  <c r="H255" i="110" s="1"/>
  <c r="G254" i="110"/>
  <c r="H254" i="110" s="1"/>
  <c r="G253" i="110"/>
  <c r="H253" i="110" s="1"/>
  <c r="G252" i="110"/>
  <c r="H252" i="110" s="1"/>
  <c r="G251" i="110"/>
  <c r="H251" i="110" s="1"/>
  <c r="G250" i="110"/>
  <c r="H250" i="110" s="1"/>
  <c r="G249" i="110"/>
  <c r="H249" i="110" s="1"/>
  <c r="H248" i="110"/>
  <c r="G248" i="110"/>
  <c r="G247" i="110"/>
  <c r="H247" i="110" s="1"/>
  <c r="G246" i="110"/>
  <c r="H246" i="110" s="1"/>
  <c r="G245" i="110"/>
  <c r="H245" i="110" s="1"/>
  <c r="G244" i="110"/>
  <c r="H244" i="110" s="1"/>
  <c r="G243" i="110"/>
  <c r="H243" i="110" s="1"/>
  <c r="G242" i="110"/>
  <c r="H242" i="110" s="1"/>
  <c r="G241" i="110"/>
  <c r="H241" i="110" s="1"/>
  <c r="H240" i="110"/>
  <c r="G240" i="110"/>
  <c r="G239" i="110"/>
  <c r="H239" i="110" s="1"/>
  <c r="G238" i="110"/>
  <c r="H238" i="110" s="1"/>
  <c r="G237" i="110"/>
  <c r="H237" i="110" s="1"/>
  <c r="G236" i="110"/>
  <c r="H236" i="110" s="1"/>
  <c r="G235" i="110"/>
  <c r="H235" i="110" s="1"/>
  <c r="G234" i="110"/>
  <c r="H234" i="110" s="1"/>
  <c r="G233" i="110"/>
  <c r="H233" i="110" s="1"/>
  <c r="G232" i="110"/>
  <c r="H232" i="110" s="1"/>
  <c r="G231" i="110"/>
  <c r="H231" i="110" s="1"/>
  <c r="G230" i="110"/>
  <c r="H230" i="110" s="1"/>
  <c r="G229" i="110"/>
  <c r="H229" i="110" s="1"/>
  <c r="G228" i="110"/>
  <c r="H228" i="110" s="1"/>
  <c r="G227" i="110"/>
  <c r="H227" i="110" s="1"/>
  <c r="G226" i="110"/>
  <c r="H226" i="110" s="1"/>
  <c r="G225" i="110"/>
  <c r="H225" i="110" s="1"/>
  <c r="H224" i="110"/>
  <c r="G224" i="110"/>
  <c r="G223" i="110"/>
  <c r="H223" i="110" s="1"/>
  <c r="G222" i="110"/>
  <c r="H222" i="110" s="1"/>
  <c r="G221" i="110"/>
  <c r="H221" i="110" s="1"/>
  <c r="G220" i="110"/>
  <c r="H220" i="110" s="1"/>
  <c r="G219" i="110"/>
  <c r="H219" i="110" s="1"/>
  <c r="G218" i="110"/>
  <c r="H218" i="110" s="1"/>
  <c r="G217" i="110"/>
  <c r="H217" i="110" s="1"/>
  <c r="G216" i="110"/>
  <c r="H216" i="110" s="1"/>
  <c r="G215" i="110"/>
  <c r="H215" i="110" s="1"/>
  <c r="G214" i="110"/>
  <c r="H214" i="110" s="1"/>
  <c r="G213" i="110"/>
  <c r="H213" i="110" s="1"/>
  <c r="G212" i="110"/>
  <c r="H212" i="110" s="1"/>
  <c r="G211" i="110"/>
  <c r="H211" i="110" s="1"/>
  <c r="G210" i="110"/>
  <c r="H210" i="110" s="1"/>
  <c r="G209" i="110"/>
  <c r="H209" i="110" s="1"/>
  <c r="H208" i="110"/>
  <c r="G208" i="110"/>
  <c r="G207" i="110"/>
  <c r="H207" i="110" s="1"/>
  <c r="G206" i="110"/>
  <c r="H206" i="110" s="1"/>
  <c r="G205" i="110"/>
  <c r="H205" i="110" s="1"/>
  <c r="G204" i="110"/>
  <c r="H204" i="110" s="1"/>
  <c r="G203" i="110"/>
  <c r="H203" i="110" s="1"/>
  <c r="G202" i="110"/>
  <c r="H202" i="110" s="1"/>
  <c r="G201" i="110"/>
  <c r="H201" i="110" s="1"/>
  <c r="G200" i="110"/>
  <c r="H200" i="110" s="1"/>
  <c r="G199" i="110"/>
  <c r="H199" i="110" s="1"/>
  <c r="G198" i="110"/>
  <c r="H198" i="110" s="1"/>
  <c r="G197" i="110"/>
  <c r="H197" i="110" s="1"/>
  <c r="G196" i="110"/>
  <c r="H196" i="110" s="1"/>
  <c r="G195" i="110"/>
  <c r="H195" i="110" s="1"/>
  <c r="G194" i="110"/>
  <c r="H194" i="110" s="1"/>
  <c r="G193" i="110"/>
  <c r="H193" i="110" s="1"/>
  <c r="H192" i="110"/>
  <c r="G192" i="110"/>
  <c r="G191" i="110"/>
  <c r="H191" i="110" s="1"/>
  <c r="G190" i="110"/>
  <c r="H190" i="110" s="1"/>
  <c r="G189" i="110"/>
  <c r="H189" i="110" s="1"/>
  <c r="G188" i="110"/>
  <c r="H188" i="110" s="1"/>
  <c r="G187" i="110"/>
  <c r="H187" i="110" s="1"/>
  <c r="G186" i="110"/>
  <c r="H186" i="110" s="1"/>
  <c r="G185" i="110"/>
  <c r="H185" i="110" s="1"/>
  <c r="G184" i="110"/>
  <c r="H184" i="110" s="1"/>
  <c r="G183" i="110"/>
  <c r="H183" i="110" s="1"/>
  <c r="G182" i="110"/>
  <c r="H182" i="110" s="1"/>
  <c r="G181" i="110"/>
  <c r="H181" i="110" s="1"/>
  <c r="G180" i="110"/>
  <c r="H180" i="110" s="1"/>
  <c r="G179" i="110"/>
  <c r="H179" i="110" s="1"/>
  <c r="G178" i="110"/>
  <c r="H178" i="110" s="1"/>
  <c r="G177" i="110"/>
  <c r="H177" i="110" s="1"/>
  <c r="H176" i="110"/>
  <c r="G176" i="110"/>
  <c r="G175" i="110"/>
  <c r="H175" i="110" s="1"/>
  <c r="G174" i="110"/>
  <c r="H174" i="110" s="1"/>
  <c r="G173" i="110"/>
  <c r="H173" i="110" s="1"/>
  <c r="G172" i="110"/>
  <c r="H172" i="110" s="1"/>
  <c r="G171" i="110"/>
  <c r="H171" i="110" s="1"/>
  <c r="G170" i="110"/>
  <c r="H170" i="110" s="1"/>
  <c r="G169" i="110"/>
  <c r="H169" i="110" s="1"/>
  <c r="G168" i="110"/>
  <c r="H168" i="110" s="1"/>
  <c r="G167" i="110"/>
  <c r="H167" i="110" s="1"/>
  <c r="G166" i="110"/>
  <c r="H166" i="110" s="1"/>
  <c r="G165" i="110"/>
  <c r="H165" i="110" s="1"/>
  <c r="G164" i="110"/>
  <c r="H164" i="110" s="1"/>
  <c r="G163" i="110"/>
  <c r="H163" i="110" s="1"/>
  <c r="G162" i="110"/>
  <c r="H162" i="110" s="1"/>
  <c r="G161" i="110"/>
  <c r="H161" i="110" s="1"/>
  <c r="H160" i="110"/>
  <c r="G160" i="110"/>
  <c r="G159" i="110"/>
  <c r="H159" i="110" s="1"/>
  <c r="G158" i="110"/>
  <c r="H158" i="110" s="1"/>
  <c r="G157" i="110"/>
  <c r="H157" i="110" s="1"/>
  <c r="G156" i="110"/>
  <c r="H156" i="110" s="1"/>
  <c r="G155" i="110"/>
  <c r="H155" i="110" s="1"/>
  <c r="G154" i="110"/>
  <c r="H154" i="110" s="1"/>
  <c r="G153" i="110"/>
  <c r="H153" i="110" s="1"/>
  <c r="G152" i="110"/>
  <c r="H152" i="110" s="1"/>
  <c r="G151" i="110"/>
  <c r="H151" i="110" s="1"/>
  <c r="G150" i="110"/>
  <c r="H150" i="110" s="1"/>
  <c r="G149" i="110"/>
  <c r="H149" i="110" s="1"/>
  <c r="G148" i="110"/>
  <c r="H148" i="110" s="1"/>
  <c r="G147" i="110"/>
  <c r="H147" i="110" s="1"/>
  <c r="G146" i="110"/>
  <c r="H146" i="110" s="1"/>
  <c r="G145" i="110"/>
  <c r="H145" i="110" s="1"/>
  <c r="H144" i="110"/>
  <c r="G144" i="110"/>
  <c r="G143" i="110"/>
  <c r="H143" i="110" s="1"/>
  <c r="H142" i="110"/>
  <c r="G142" i="110"/>
  <c r="G141" i="110"/>
  <c r="H141" i="110" s="1"/>
  <c r="H140" i="110"/>
  <c r="G140" i="110"/>
  <c r="G139" i="110"/>
  <c r="H139" i="110" s="1"/>
  <c r="H138" i="110"/>
  <c r="G138" i="110"/>
  <c r="G137" i="110"/>
  <c r="H137" i="110" s="1"/>
  <c r="H136" i="110"/>
  <c r="G136" i="110"/>
  <c r="G135" i="110"/>
  <c r="H135" i="110" s="1"/>
  <c r="G134" i="110"/>
  <c r="H134" i="110" s="1"/>
  <c r="G133" i="110"/>
  <c r="H133" i="110" s="1"/>
  <c r="H132" i="110"/>
  <c r="G132" i="110"/>
  <c r="G131" i="110"/>
  <c r="H131" i="110" s="1"/>
  <c r="G130" i="110"/>
  <c r="H130" i="110" s="1"/>
  <c r="G129" i="110"/>
  <c r="H129" i="110" s="1"/>
  <c r="H128" i="110"/>
  <c r="G128" i="110"/>
  <c r="G127" i="110"/>
  <c r="H127" i="110" s="1"/>
  <c r="H126" i="110"/>
  <c r="G126" i="110"/>
  <c r="G125" i="110"/>
  <c r="H125" i="110" s="1"/>
  <c r="H124" i="110"/>
  <c r="G124" i="110"/>
  <c r="G123" i="110"/>
  <c r="H123" i="110" s="1"/>
  <c r="H122" i="110"/>
  <c r="G122" i="110"/>
  <c r="G121" i="110"/>
  <c r="H121" i="110" s="1"/>
  <c r="H120" i="110"/>
  <c r="G120" i="110"/>
  <c r="G119" i="110"/>
  <c r="H119" i="110" s="1"/>
  <c r="G118" i="110"/>
  <c r="H118" i="110" s="1"/>
  <c r="G117" i="110"/>
  <c r="H117" i="110" s="1"/>
  <c r="G116" i="110"/>
  <c r="H116" i="110" s="1"/>
  <c r="G115" i="110"/>
  <c r="H115" i="110" s="1"/>
  <c r="G114" i="110"/>
  <c r="H114" i="110" s="1"/>
  <c r="G113" i="110"/>
  <c r="H113" i="110" s="1"/>
  <c r="G112" i="110"/>
  <c r="H112" i="110" s="1"/>
  <c r="G111" i="110"/>
  <c r="H111" i="110" s="1"/>
  <c r="H110" i="110"/>
  <c r="G110" i="110"/>
  <c r="G109" i="110"/>
  <c r="H109" i="110" s="1"/>
  <c r="H108" i="110"/>
  <c r="G108" i="110"/>
  <c r="G107" i="110"/>
  <c r="H107" i="110" s="1"/>
  <c r="H106" i="110"/>
  <c r="G106" i="110"/>
  <c r="G105" i="110"/>
  <c r="H105" i="110" s="1"/>
  <c r="H104" i="110"/>
  <c r="G104" i="110"/>
  <c r="G103" i="110"/>
  <c r="H103" i="110" s="1"/>
  <c r="H102" i="110"/>
  <c r="G102" i="110"/>
  <c r="G101" i="110"/>
  <c r="H101" i="110" s="1"/>
  <c r="G100" i="110"/>
  <c r="H100" i="110" s="1"/>
  <c r="G99" i="110"/>
  <c r="H99" i="110" s="1"/>
  <c r="H98" i="110"/>
  <c r="G98" i="110"/>
  <c r="G97" i="110"/>
  <c r="H97" i="110" s="1"/>
  <c r="H96" i="110"/>
  <c r="G96" i="110"/>
  <c r="G95" i="110"/>
  <c r="H95" i="110" s="1"/>
  <c r="H94" i="110"/>
  <c r="G94" i="110"/>
  <c r="G93" i="110"/>
  <c r="H93" i="110" s="1"/>
  <c r="H92" i="110"/>
  <c r="G92" i="110"/>
  <c r="G91" i="110"/>
  <c r="H91" i="110" s="1"/>
  <c r="H90" i="110"/>
  <c r="G90" i="110"/>
  <c r="G89" i="110"/>
  <c r="H89" i="110" s="1"/>
  <c r="H88" i="110"/>
  <c r="G88" i="110"/>
  <c r="G87" i="110"/>
  <c r="H87" i="110" s="1"/>
  <c r="G86" i="110"/>
  <c r="H86" i="110" s="1"/>
  <c r="G85" i="110"/>
  <c r="H85" i="110" s="1"/>
  <c r="H84" i="110"/>
  <c r="G84" i="110"/>
  <c r="G83" i="110"/>
  <c r="H83" i="110" s="1"/>
  <c r="H82" i="110"/>
  <c r="G82" i="110"/>
  <c r="G81" i="110"/>
  <c r="H81" i="110" s="1"/>
  <c r="H80" i="110"/>
  <c r="G80" i="110"/>
  <c r="G79" i="110"/>
  <c r="H79" i="110" s="1"/>
  <c r="H78" i="110"/>
  <c r="G78" i="110"/>
  <c r="G77" i="110"/>
  <c r="H77" i="110" s="1"/>
  <c r="G76" i="110"/>
  <c r="H76" i="110" s="1"/>
  <c r="G75" i="110"/>
  <c r="H75" i="110" s="1"/>
  <c r="H74" i="110"/>
  <c r="G74" i="110"/>
  <c r="G73" i="110"/>
  <c r="H73" i="110" s="1"/>
  <c r="H72" i="110"/>
  <c r="G72" i="110"/>
  <c r="G71" i="110"/>
  <c r="H71" i="110" s="1"/>
  <c r="H70" i="110"/>
  <c r="G70" i="110"/>
  <c r="G69" i="110"/>
  <c r="H69" i="110" s="1"/>
  <c r="H68" i="110"/>
  <c r="G68" i="110"/>
  <c r="G67" i="110"/>
  <c r="H67" i="110" s="1"/>
  <c r="H66" i="110"/>
  <c r="G66" i="110"/>
  <c r="G65" i="110"/>
  <c r="H65" i="110" s="1"/>
  <c r="H64" i="110"/>
  <c r="G64" i="110"/>
  <c r="G63" i="110"/>
  <c r="H63" i="110" s="1"/>
  <c r="H62" i="110"/>
  <c r="G62" i="110"/>
  <c r="H61" i="110"/>
  <c r="G60" i="110"/>
  <c r="H60" i="110" s="1"/>
  <c r="G59" i="110"/>
  <c r="H59" i="110" s="1"/>
  <c r="G58" i="110"/>
  <c r="H58" i="110" s="1"/>
  <c r="G57" i="110"/>
  <c r="H57" i="110" s="1"/>
  <c r="G56" i="110"/>
  <c r="H56" i="110" s="1"/>
  <c r="G55" i="110"/>
  <c r="H55" i="110" s="1"/>
  <c r="G54" i="110"/>
  <c r="H54" i="110" s="1"/>
  <c r="G53" i="110"/>
  <c r="H53" i="110" s="1"/>
  <c r="G52" i="110"/>
  <c r="H52" i="110" s="1"/>
  <c r="G51" i="110"/>
  <c r="H51" i="110" s="1"/>
  <c r="G50" i="110"/>
  <c r="H50" i="110" s="1"/>
  <c r="G49" i="110"/>
  <c r="H49" i="110" s="1"/>
  <c r="G48" i="110"/>
  <c r="H48" i="110" s="1"/>
  <c r="G47" i="110"/>
  <c r="H47" i="110" s="1"/>
  <c r="G46" i="110"/>
  <c r="H46" i="110" s="1"/>
  <c r="G45" i="110"/>
  <c r="H45" i="110" s="1"/>
  <c r="G44" i="110"/>
  <c r="H44" i="110" s="1"/>
  <c r="G43" i="110"/>
  <c r="H43" i="110" s="1"/>
  <c r="G42" i="110"/>
  <c r="H42" i="110" s="1"/>
  <c r="G41" i="110"/>
  <c r="H41" i="110" s="1"/>
  <c r="G40" i="110"/>
  <c r="H40" i="110" s="1"/>
  <c r="G39" i="110"/>
  <c r="H39" i="110" s="1"/>
  <c r="G38" i="110"/>
  <c r="H38" i="110" s="1"/>
  <c r="G37" i="110"/>
  <c r="H37" i="110" s="1"/>
  <c r="G36" i="110"/>
  <c r="H36" i="110" s="1"/>
  <c r="G35" i="110"/>
  <c r="H35" i="110" s="1"/>
  <c r="G34" i="110"/>
  <c r="H34" i="110" s="1"/>
  <c r="G33" i="110"/>
  <c r="H33" i="110" s="1"/>
  <c r="G32" i="110"/>
  <c r="H32" i="110" s="1"/>
  <c r="G31" i="110"/>
  <c r="H31" i="110" s="1"/>
  <c r="G30" i="110"/>
  <c r="H30" i="110" s="1"/>
  <c r="G29" i="110"/>
  <c r="H29" i="110" s="1"/>
  <c r="G28" i="110"/>
  <c r="H28" i="110" s="1"/>
  <c r="G27" i="110"/>
  <c r="H27" i="110" s="1"/>
  <c r="G26" i="110"/>
  <c r="H26" i="110" s="1"/>
  <c r="G25" i="110"/>
  <c r="H25" i="110" s="1"/>
  <c r="G24" i="110"/>
  <c r="H24" i="110" s="1"/>
  <c r="G23" i="110"/>
  <c r="H23" i="110" s="1"/>
  <c r="G22" i="110"/>
  <c r="H22" i="110" s="1"/>
  <c r="G21" i="110"/>
  <c r="H21" i="110" s="1"/>
  <c r="G20" i="110"/>
  <c r="H20" i="110" s="1"/>
  <c r="G19" i="110"/>
  <c r="H19" i="110" s="1"/>
  <c r="G18" i="110"/>
  <c r="H18" i="110" s="1"/>
  <c r="G17" i="110"/>
  <c r="H17" i="110" s="1"/>
  <c r="G16" i="110"/>
  <c r="H16" i="110" s="1"/>
  <c r="G15" i="110"/>
  <c r="H15" i="110" s="1"/>
  <c r="G14" i="110"/>
  <c r="H14" i="110" s="1"/>
  <c r="G13" i="110"/>
  <c r="H13" i="110" s="1"/>
  <c r="G12" i="110"/>
  <c r="H12" i="110" s="1"/>
  <c r="G11" i="110"/>
  <c r="H11" i="110" s="1"/>
  <c r="G10" i="110"/>
  <c r="H10" i="110" s="1"/>
  <c r="G9" i="110"/>
  <c r="H9" i="110" s="1"/>
  <c r="G8" i="110"/>
  <c r="H8" i="110" s="1"/>
  <c r="G7" i="110"/>
  <c r="H7" i="110" s="1"/>
  <c r="G6" i="110"/>
  <c r="H6" i="110" s="1"/>
  <c r="G5" i="110"/>
  <c r="H5" i="110" s="1"/>
  <c r="G54" i="107" l="1"/>
  <c r="H54" i="107"/>
  <c r="F54" i="107"/>
  <c r="E54" i="107"/>
  <c r="D54" i="107"/>
  <c r="G53" i="107"/>
  <c r="H53" i="107" s="1"/>
  <c r="G52" i="107"/>
  <c r="H52" i="107" s="1"/>
  <c r="G51" i="107"/>
  <c r="H51" i="107" s="1"/>
  <c r="G50" i="107"/>
  <c r="H50" i="107" s="1"/>
  <c r="G49" i="107"/>
  <c r="H49" i="107" s="1"/>
  <c r="G48" i="107"/>
  <c r="H48" i="107" s="1"/>
  <c r="G47" i="107"/>
  <c r="H47" i="107" s="1"/>
  <c r="G46" i="107"/>
  <c r="H46" i="107" s="1"/>
  <c r="G45" i="107"/>
  <c r="H45" i="107" s="1"/>
  <c r="G44" i="107"/>
  <c r="H44" i="107" s="1"/>
  <c r="G43" i="107"/>
  <c r="H43" i="107" s="1"/>
  <c r="G42" i="107"/>
  <c r="H42" i="107" s="1"/>
  <c r="G41" i="107"/>
  <c r="H41" i="107" s="1"/>
  <c r="G40" i="107"/>
  <c r="H40" i="107" s="1"/>
  <c r="G39" i="107"/>
  <c r="H39" i="107" s="1"/>
  <c r="G38" i="107"/>
  <c r="H38" i="107" s="1"/>
  <c r="G37" i="107"/>
  <c r="H37" i="107" s="1"/>
  <c r="G36" i="107"/>
  <c r="H36" i="107" s="1"/>
  <c r="G35" i="107"/>
  <c r="H35" i="107" s="1"/>
  <c r="G34" i="107"/>
  <c r="H34" i="107" s="1"/>
  <c r="G33" i="107"/>
  <c r="H33" i="107" s="1"/>
  <c r="G32" i="107"/>
  <c r="H32" i="107" s="1"/>
  <c r="G31" i="107"/>
  <c r="H31" i="107" s="1"/>
  <c r="G30" i="107"/>
  <c r="H30" i="107" s="1"/>
  <c r="G29" i="107"/>
  <c r="H29" i="107" s="1"/>
  <c r="G28" i="107"/>
  <c r="H28" i="107" s="1"/>
  <c r="G27" i="107"/>
  <c r="H27" i="107" s="1"/>
  <c r="G26" i="107"/>
  <c r="H26" i="107" s="1"/>
  <c r="G25" i="107"/>
  <c r="H25" i="107" s="1"/>
  <c r="G24" i="107"/>
  <c r="H24" i="107" s="1"/>
  <c r="G23" i="107"/>
  <c r="H23" i="107" s="1"/>
  <c r="G22" i="107"/>
  <c r="H22" i="107" s="1"/>
  <c r="G21" i="107"/>
  <c r="H21" i="107" s="1"/>
  <c r="G20" i="107"/>
  <c r="H20" i="107" s="1"/>
  <c r="G19" i="107"/>
  <c r="H19" i="107" s="1"/>
  <c r="G18" i="107"/>
  <c r="H18" i="107" s="1"/>
  <c r="G17" i="107"/>
  <c r="H17" i="107" s="1"/>
  <c r="G16" i="107"/>
  <c r="H16" i="107" s="1"/>
  <c r="G15" i="107"/>
  <c r="H15" i="107" s="1"/>
  <c r="G14" i="107"/>
  <c r="H14" i="107" s="1"/>
  <c r="G13" i="107"/>
  <c r="H13" i="107" s="1"/>
  <c r="G12" i="107"/>
  <c r="H12" i="107" s="1"/>
  <c r="G11" i="107"/>
  <c r="H11" i="107" s="1"/>
  <c r="G10" i="107"/>
  <c r="H10" i="107" s="1"/>
  <c r="G9" i="107"/>
  <c r="H9" i="107" s="1"/>
  <c r="G8" i="107"/>
  <c r="H8" i="107" s="1"/>
  <c r="G7" i="107"/>
  <c r="H7" i="107" s="1"/>
  <c r="G6" i="107"/>
  <c r="H6" i="107" s="1"/>
  <c r="G5" i="107"/>
  <c r="H5" i="107" s="1"/>
  <c r="F402" i="108"/>
  <c r="E402" i="108"/>
  <c r="D402" i="108"/>
  <c r="H401" i="108"/>
  <c r="G401" i="108"/>
  <c r="G400" i="108"/>
  <c r="H400" i="108" s="1"/>
  <c r="G399" i="108"/>
  <c r="H399" i="108" s="1"/>
  <c r="G398" i="108"/>
  <c r="H398" i="108" s="1"/>
  <c r="G397" i="108"/>
  <c r="H397" i="108" s="1"/>
  <c r="G396" i="108"/>
  <c r="H396" i="108" s="1"/>
  <c r="G395" i="108"/>
  <c r="H395" i="108" s="1"/>
  <c r="G394" i="108"/>
  <c r="H394" i="108" s="1"/>
  <c r="H393" i="108"/>
  <c r="G393" i="108"/>
  <c r="G392" i="108"/>
  <c r="H392" i="108" s="1"/>
  <c r="G391" i="108"/>
  <c r="H391" i="108" s="1"/>
  <c r="G390" i="108"/>
  <c r="H390" i="108" s="1"/>
  <c r="G389" i="108"/>
  <c r="H389" i="108" s="1"/>
  <c r="G388" i="108"/>
  <c r="H388" i="108" s="1"/>
  <c r="G387" i="108"/>
  <c r="H387" i="108" s="1"/>
  <c r="G386" i="108"/>
  <c r="H386" i="108" s="1"/>
  <c r="H385" i="108"/>
  <c r="G385" i="108"/>
  <c r="G384" i="108"/>
  <c r="H384" i="108" s="1"/>
  <c r="G383" i="108"/>
  <c r="H383" i="108" s="1"/>
  <c r="G382" i="108"/>
  <c r="H382" i="108" s="1"/>
  <c r="G381" i="108"/>
  <c r="H381" i="108" s="1"/>
  <c r="G380" i="108"/>
  <c r="H380" i="108" s="1"/>
  <c r="G379" i="108"/>
  <c r="H379" i="108" s="1"/>
  <c r="G378" i="108"/>
  <c r="H378" i="108" s="1"/>
  <c r="H377" i="108"/>
  <c r="G377" i="108"/>
  <c r="G376" i="108"/>
  <c r="H376" i="108" s="1"/>
  <c r="G375" i="108"/>
  <c r="H375" i="108" s="1"/>
  <c r="G374" i="108"/>
  <c r="H374" i="108" s="1"/>
  <c r="G373" i="108"/>
  <c r="H373" i="108" s="1"/>
  <c r="G372" i="108"/>
  <c r="H372" i="108" s="1"/>
  <c r="G371" i="108"/>
  <c r="H371" i="108" s="1"/>
  <c r="G370" i="108"/>
  <c r="H370" i="108" s="1"/>
  <c r="H369" i="108"/>
  <c r="G369" i="108"/>
  <c r="G368" i="108"/>
  <c r="H368" i="108" s="1"/>
  <c r="G367" i="108"/>
  <c r="H367" i="108" s="1"/>
  <c r="G366" i="108"/>
  <c r="H366" i="108" s="1"/>
  <c r="G365" i="108"/>
  <c r="H365" i="108" s="1"/>
  <c r="G364" i="108"/>
  <c r="H364" i="108" s="1"/>
  <c r="G363" i="108"/>
  <c r="H363" i="108" s="1"/>
  <c r="G362" i="108"/>
  <c r="H362" i="108" s="1"/>
  <c r="H361" i="108"/>
  <c r="G361" i="108"/>
  <c r="G360" i="108"/>
  <c r="H360" i="108" s="1"/>
  <c r="G359" i="108"/>
  <c r="H359" i="108" s="1"/>
  <c r="G358" i="108"/>
  <c r="H358" i="108" s="1"/>
  <c r="G357" i="108"/>
  <c r="H357" i="108" s="1"/>
  <c r="G356" i="108"/>
  <c r="H356" i="108" s="1"/>
  <c r="G355" i="108"/>
  <c r="H355" i="108" s="1"/>
  <c r="G354" i="108"/>
  <c r="H354" i="108" s="1"/>
  <c r="H353" i="108"/>
  <c r="G353" i="108"/>
  <c r="G352" i="108"/>
  <c r="H352" i="108" s="1"/>
  <c r="G351" i="108"/>
  <c r="H351" i="108" s="1"/>
  <c r="G350" i="108"/>
  <c r="H350" i="108" s="1"/>
  <c r="G349" i="108"/>
  <c r="H349" i="108" s="1"/>
  <c r="G348" i="108"/>
  <c r="H348" i="108" s="1"/>
  <c r="G347" i="108"/>
  <c r="H347" i="108" s="1"/>
  <c r="G346" i="108"/>
  <c r="H346" i="108" s="1"/>
  <c r="H345" i="108"/>
  <c r="G345" i="108"/>
  <c r="G344" i="108"/>
  <c r="H344" i="108" s="1"/>
  <c r="G343" i="108"/>
  <c r="H343" i="108" s="1"/>
  <c r="G342" i="108"/>
  <c r="H342" i="108" s="1"/>
  <c r="G341" i="108"/>
  <c r="H341" i="108" s="1"/>
  <c r="G340" i="108"/>
  <c r="H340" i="108" s="1"/>
  <c r="G339" i="108"/>
  <c r="H339" i="108" s="1"/>
  <c r="G338" i="108"/>
  <c r="H338" i="108" s="1"/>
  <c r="H337" i="108"/>
  <c r="G337" i="108"/>
  <c r="G336" i="108"/>
  <c r="H336" i="108" s="1"/>
  <c r="G335" i="108"/>
  <c r="H335" i="108" s="1"/>
  <c r="G334" i="108"/>
  <c r="H334" i="108" s="1"/>
  <c r="G333" i="108"/>
  <c r="H333" i="108" s="1"/>
  <c r="G332" i="108"/>
  <c r="H332" i="108" s="1"/>
  <c r="G331" i="108"/>
  <c r="H331" i="108" s="1"/>
  <c r="G330" i="108"/>
  <c r="H330" i="108" s="1"/>
  <c r="H329" i="108"/>
  <c r="G329" i="108"/>
  <c r="G328" i="108"/>
  <c r="H328" i="108" s="1"/>
  <c r="G327" i="108"/>
  <c r="H327" i="108" s="1"/>
  <c r="G326" i="108"/>
  <c r="H326" i="108" s="1"/>
  <c r="G325" i="108"/>
  <c r="H325" i="108" s="1"/>
  <c r="G324" i="108"/>
  <c r="H324" i="108" s="1"/>
  <c r="G323" i="108"/>
  <c r="H323" i="108" s="1"/>
  <c r="G322" i="108"/>
  <c r="H322" i="108" s="1"/>
  <c r="H321" i="108"/>
  <c r="G321" i="108"/>
  <c r="G320" i="108"/>
  <c r="H320" i="108" s="1"/>
  <c r="G319" i="108"/>
  <c r="H319" i="108" s="1"/>
  <c r="G318" i="108"/>
  <c r="H318" i="108" s="1"/>
  <c r="G317" i="108"/>
  <c r="H317" i="108" s="1"/>
  <c r="G316" i="108"/>
  <c r="H316" i="108" s="1"/>
  <c r="H315" i="108"/>
  <c r="G314" i="108"/>
  <c r="H314" i="108" s="1"/>
  <c r="G313" i="108"/>
  <c r="H313" i="108" s="1"/>
  <c r="G312" i="108"/>
  <c r="H312" i="108" s="1"/>
  <c r="G311" i="108"/>
  <c r="H311" i="108" s="1"/>
  <c r="G310" i="108"/>
  <c r="H310" i="108" s="1"/>
  <c r="G309" i="108"/>
  <c r="H309" i="108" s="1"/>
  <c r="G308" i="108"/>
  <c r="H308" i="108" s="1"/>
  <c r="G307" i="108"/>
  <c r="H307" i="108" s="1"/>
  <c r="G306" i="108"/>
  <c r="H306" i="108" s="1"/>
  <c r="G305" i="108"/>
  <c r="H305" i="108" s="1"/>
  <c r="G304" i="108"/>
  <c r="H304" i="108" s="1"/>
  <c r="G303" i="108"/>
  <c r="H303" i="108" s="1"/>
  <c r="G302" i="108"/>
  <c r="H302" i="108" s="1"/>
  <c r="G301" i="108"/>
  <c r="H301" i="108" s="1"/>
  <c r="G300" i="108"/>
  <c r="H300" i="108" s="1"/>
  <c r="H299" i="108"/>
  <c r="G299" i="108"/>
  <c r="G298" i="108"/>
  <c r="H298" i="108" s="1"/>
  <c r="G297" i="108"/>
  <c r="H297" i="108" s="1"/>
  <c r="G296" i="108"/>
  <c r="H296" i="108" s="1"/>
  <c r="G295" i="108"/>
  <c r="H295" i="108" s="1"/>
  <c r="G294" i="108"/>
  <c r="H294" i="108" s="1"/>
  <c r="G293" i="108"/>
  <c r="H293" i="108" s="1"/>
  <c r="G292" i="108"/>
  <c r="H292" i="108" s="1"/>
  <c r="G291" i="108"/>
  <c r="H291" i="108" s="1"/>
  <c r="G290" i="108"/>
  <c r="H290" i="108" s="1"/>
  <c r="G289" i="108"/>
  <c r="H289" i="108" s="1"/>
  <c r="G288" i="108"/>
  <c r="H288" i="108" s="1"/>
  <c r="G287" i="108"/>
  <c r="H287" i="108" s="1"/>
  <c r="G286" i="108"/>
  <c r="H286" i="108" s="1"/>
  <c r="G285" i="108"/>
  <c r="H285" i="108" s="1"/>
  <c r="G284" i="108"/>
  <c r="H284" i="108" s="1"/>
  <c r="H283" i="108"/>
  <c r="G283" i="108"/>
  <c r="G282" i="108"/>
  <c r="H282" i="108" s="1"/>
  <c r="G281" i="108"/>
  <c r="H281" i="108" s="1"/>
  <c r="G280" i="108"/>
  <c r="H280" i="108" s="1"/>
  <c r="G279" i="108"/>
  <c r="H279" i="108" s="1"/>
  <c r="G278" i="108"/>
  <c r="H278" i="108" s="1"/>
  <c r="G277" i="108"/>
  <c r="H277" i="108" s="1"/>
  <c r="G276" i="108"/>
  <c r="H276" i="108" s="1"/>
  <c r="G275" i="108"/>
  <c r="H275" i="108" s="1"/>
  <c r="G274" i="108"/>
  <c r="H274" i="108" s="1"/>
  <c r="G273" i="108"/>
  <c r="H273" i="108" s="1"/>
  <c r="G272" i="108"/>
  <c r="H272" i="108" s="1"/>
  <c r="G271" i="108"/>
  <c r="H271" i="108" s="1"/>
  <c r="G270" i="108"/>
  <c r="H270" i="108" s="1"/>
  <c r="G269" i="108"/>
  <c r="H269" i="108" s="1"/>
  <c r="G268" i="108"/>
  <c r="H268" i="108" s="1"/>
  <c r="H267" i="108"/>
  <c r="G267" i="108"/>
  <c r="G266" i="108"/>
  <c r="H266" i="108" s="1"/>
  <c r="G265" i="108"/>
  <c r="H265" i="108" s="1"/>
  <c r="G264" i="108"/>
  <c r="H264" i="108" s="1"/>
  <c r="G263" i="108"/>
  <c r="H263" i="108" s="1"/>
  <c r="G262" i="108"/>
  <c r="H262" i="108" s="1"/>
  <c r="G261" i="108"/>
  <c r="H261" i="108" s="1"/>
  <c r="G260" i="108"/>
  <c r="H260" i="108" s="1"/>
  <c r="G259" i="108"/>
  <c r="H259" i="108" s="1"/>
  <c r="G258" i="108"/>
  <c r="H258" i="108" s="1"/>
  <c r="G257" i="108"/>
  <c r="H257" i="108" s="1"/>
  <c r="G256" i="108"/>
  <c r="H256" i="108" s="1"/>
  <c r="G255" i="108"/>
  <c r="H255" i="108" s="1"/>
  <c r="G254" i="108"/>
  <c r="H254" i="108" s="1"/>
  <c r="G253" i="108"/>
  <c r="H253" i="108" s="1"/>
  <c r="G252" i="108"/>
  <c r="H252" i="108" s="1"/>
  <c r="H251" i="108"/>
  <c r="G251" i="108"/>
  <c r="G250" i="108"/>
  <c r="H250" i="108" s="1"/>
  <c r="G249" i="108"/>
  <c r="H249" i="108" s="1"/>
  <c r="G248" i="108"/>
  <c r="H248" i="108" s="1"/>
  <c r="G247" i="108"/>
  <c r="H247" i="108" s="1"/>
  <c r="G246" i="108"/>
  <c r="H246" i="108" s="1"/>
  <c r="G245" i="108"/>
  <c r="H245" i="108" s="1"/>
  <c r="G244" i="108"/>
  <c r="H244" i="108" s="1"/>
  <c r="G243" i="108"/>
  <c r="H243" i="108" s="1"/>
  <c r="G242" i="108"/>
  <c r="H242" i="108" s="1"/>
  <c r="G241" i="108"/>
  <c r="H241" i="108" s="1"/>
  <c r="G240" i="108"/>
  <c r="H240" i="108" s="1"/>
  <c r="G239" i="108"/>
  <c r="H239" i="108" s="1"/>
  <c r="G238" i="108"/>
  <c r="H238" i="108" s="1"/>
  <c r="G237" i="108"/>
  <c r="H237" i="108" s="1"/>
  <c r="G236" i="108"/>
  <c r="H236" i="108" s="1"/>
  <c r="H235" i="108"/>
  <c r="G235" i="108"/>
  <c r="G234" i="108"/>
  <c r="H234" i="108" s="1"/>
  <c r="G233" i="108"/>
  <c r="H233" i="108" s="1"/>
  <c r="G232" i="108"/>
  <c r="H232" i="108" s="1"/>
  <c r="G231" i="108"/>
  <c r="H231" i="108" s="1"/>
  <c r="G230" i="108"/>
  <c r="H230" i="108" s="1"/>
  <c r="G229" i="108"/>
  <c r="H229" i="108" s="1"/>
  <c r="G228" i="108"/>
  <c r="H228" i="108" s="1"/>
  <c r="G227" i="108"/>
  <c r="H227" i="108" s="1"/>
  <c r="G226" i="108"/>
  <c r="H226" i="108" s="1"/>
  <c r="G225" i="108"/>
  <c r="H225" i="108" s="1"/>
  <c r="G224" i="108"/>
  <c r="H224" i="108" s="1"/>
  <c r="G223" i="108"/>
  <c r="H223" i="108" s="1"/>
  <c r="G222" i="108"/>
  <c r="H222" i="108" s="1"/>
  <c r="G221" i="108"/>
  <c r="H221" i="108" s="1"/>
  <c r="G220" i="108"/>
  <c r="H220" i="108" s="1"/>
  <c r="H219" i="108"/>
  <c r="G219" i="108"/>
  <c r="G218" i="108"/>
  <c r="H218" i="108" s="1"/>
  <c r="G217" i="108"/>
  <c r="H217" i="108" s="1"/>
  <c r="G216" i="108"/>
  <c r="H216" i="108" s="1"/>
  <c r="G215" i="108"/>
  <c r="H215" i="108" s="1"/>
  <c r="G214" i="108"/>
  <c r="H214" i="108" s="1"/>
  <c r="G213" i="108"/>
  <c r="H213" i="108" s="1"/>
  <c r="G212" i="108"/>
  <c r="H212" i="108" s="1"/>
  <c r="G211" i="108"/>
  <c r="H211" i="108" s="1"/>
  <c r="G210" i="108"/>
  <c r="H210" i="108" s="1"/>
  <c r="G209" i="108"/>
  <c r="H209" i="108" s="1"/>
  <c r="G208" i="108"/>
  <c r="H208" i="108" s="1"/>
  <c r="G207" i="108"/>
  <c r="H207" i="108" s="1"/>
  <c r="G206" i="108"/>
  <c r="H206" i="108" s="1"/>
  <c r="G205" i="108"/>
  <c r="H205" i="108" s="1"/>
  <c r="G204" i="108"/>
  <c r="H204" i="108" s="1"/>
  <c r="H203" i="108"/>
  <c r="G203" i="108"/>
  <c r="G202" i="108"/>
  <c r="H202" i="108" s="1"/>
  <c r="G201" i="108"/>
  <c r="H201" i="108" s="1"/>
  <c r="G200" i="108"/>
  <c r="H200" i="108" s="1"/>
  <c r="G199" i="108"/>
  <c r="H199" i="108" s="1"/>
  <c r="G198" i="108"/>
  <c r="H198" i="108" s="1"/>
  <c r="G197" i="108"/>
  <c r="H197" i="108" s="1"/>
  <c r="G196" i="108"/>
  <c r="H196" i="108" s="1"/>
  <c r="G195" i="108"/>
  <c r="H195" i="108" s="1"/>
  <c r="G194" i="108"/>
  <c r="H194" i="108" s="1"/>
  <c r="G193" i="108"/>
  <c r="H193" i="108" s="1"/>
  <c r="G192" i="108"/>
  <c r="H192" i="108" s="1"/>
  <c r="G191" i="108"/>
  <c r="H191" i="108" s="1"/>
  <c r="G190" i="108"/>
  <c r="H190" i="108" s="1"/>
  <c r="G189" i="108"/>
  <c r="H189" i="108" s="1"/>
  <c r="G188" i="108"/>
  <c r="H188" i="108" s="1"/>
  <c r="H187" i="108"/>
  <c r="G187" i="108"/>
  <c r="G186" i="108"/>
  <c r="H186" i="108" s="1"/>
  <c r="G185" i="108"/>
  <c r="H185" i="108" s="1"/>
  <c r="G184" i="108"/>
  <c r="H184" i="108" s="1"/>
  <c r="G183" i="108"/>
  <c r="H183" i="108" s="1"/>
  <c r="G182" i="108"/>
  <c r="H182" i="108" s="1"/>
  <c r="G181" i="108"/>
  <c r="H181" i="108" s="1"/>
  <c r="G180" i="108"/>
  <c r="H180" i="108" s="1"/>
  <c r="G179" i="108"/>
  <c r="H179" i="108" s="1"/>
  <c r="G178" i="108"/>
  <c r="H178" i="108" s="1"/>
  <c r="G177" i="108"/>
  <c r="H177" i="108" s="1"/>
  <c r="G176" i="108"/>
  <c r="H176" i="108" s="1"/>
  <c r="G175" i="108"/>
  <c r="H175" i="108" s="1"/>
  <c r="G174" i="108"/>
  <c r="H174" i="108" s="1"/>
  <c r="G173" i="108"/>
  <c r="H173" i="108" s="1"/>
  <c r="G172" i="108"/>
  <c r="H172" i="108" s="1"/>
  <c r="H171" i="108"/>
  <c r="G171" i="108"/>
  <c r="G170" i="108"/>
  <c r="H170" i="108" s="1"/>
  <c r="G169" i="108"/>
  <c r="H169" i="108" s="1"/>
  <c r="G168" i="108"/>
  <c r="H168" i="108" s="1"/>
  <c r="G167" i="108"/>
  <c r="H167" i="108" s="1"/>
  <c r="G166" i="108"/>
  <c r="H166" i="108" s="1"/>
  <c r="G165" i="108"/>
  <c r="H165" i="108" s="1"/>
  <c r="G164" i="108"/>
  <c r="H164" i="108" s="1"/>
  <c r="G163" i="108"/>
  <c r="H163" i="108" s="1"/>
  <c r="G162" i="108"/>
  <c r="H162" i="108" s="1"/>
  <c r="G161" i="108"/>
  <c r="H161" i="108" s="1"/>
  <c r="G160" i="108"/>
  <c r="H160" i="108" s="1"/>
  <c r="G159" i="108"/>
  <c r="H159" i="108" s="1"/>
  <c r="G158" i="108"/>
  <c r="H158" i="108" s="1"/>
  <c r="G157" i="108"/>
  <c r="H157" i="108" s="1"/>
  <c r="G156" i="108"/>
  <c r="H156" i="108" s="1"/>
  <c r="G155" i="108"/>
  <c r="H155" i="108" s="1"/>
  <c r="G154" i="108"/>
  <c r="H154" i="108" s="1"/>
  <c r="G153" i="108"/>
  <c r="H153" i="108" s="1"/>
  <c r="G152" i="108"/>
  <c r="H152" i="108" s="1"/>
  <c r="G151" i="108"/>
  <c r="H151" i="108" s="1"/>
  <c r="G150" i="108"/>
  <c r="H150" i="108" s="1"/>
  <c r="G149" i="108"/>
  <c r="H149" i="108" s="1"/>
  <c r="G148" i="108"/>
  <c r="H148" i="108" s="1"/>
  <c r="G147" i="108"/>
  <c r="H147" i="108" s="1"/>
  <c r="G146" i="108"/>
  <c r="H146" i="108" s="1"/>
  <c r="G145" i="108"/>
  <c r="H145" i="108" s="1"/>
  <c r="G144" i="108"/>
  <c r="H144" i="108" s="1"/>
  <c r="G143" i="108"/>
  <c r="H143" i="108" s="1"/>
  <c r="G142" i="108"/>
  <c r="H142" i="108" s="1"/>
  <c r="G141" i="108"/>
  <c r="H141" i="108" s="1"/>
  <c r="G140" i="108"/>
  <c r="H140" i="108" s="1"/>
  <c r="G139" i="108"/>
  <c r="H139" i="108" s="1"/>
  <c r="G138" i="108"/>
  <c r="H138" i="108" s="1"/>
  <c r="G137" i="108"/>
  <c r="H137" i="108" s="1"/>
  <c r="G136" i="108"/>
  <c r="H136" i="108" s="1"/>
  <c r="G135" i="108"/>
  <c r="H135" i="108" s="1"/>
  <c r="G134" i="108"/>
  <c r="H134" i="108" s="1"/>
  <c r="G133" i="108"/>
  <c r="H133" i="108" s="1"/>
  <c r="G132" i="108"/>
  <c r="H132" i="108" s="1"/>
  <c r="G131" i="108"/>
  <c r="H131" i="108" s="1"/>
  <c r="G130" i="108"/>
  <c r="H130" i="108" s="1"/>
  <c r="G129" i="108"/>
  <c r="H129" i="108" s="1"/>
  <c r="G128" i="108"/>
  <c r="H128" i="108" s="1"/>
  <c r="G127" i="108"/>
  <c r="H127" i="108" s="1"/>
  <c r="G126" i="108"/>
  <c r="H126" i="108" s="1"/>
  <c r="G125" i="108"/>
  <c r="H125" i="108" s="1"/>
  <c r="G124" i="108"/>
  <c r="H124" i="108" s="1"/>
  <c r="G123" i="108"/>
  <c r="H123" i="108" s="1"/>
  <c r="G122" i="108"/>
  <c r="H122" i="108" s="1"/>
  <c r="G121" i="108"/>
  <c r="H121" i="108" s="1"/>
  <c r="G120" i="108"/>
  <c r="H120" i="108" s="1"/>
  <c r="G119" i="108"/>
  <c r="H119" i="108" s="1"/>
  <c r="G118" i="108"/>
  <c r="H118" i="108" s="1"/>
  <c r="G117" i="108"/>
  <c r="H117" i="108" s="1"/>
  <c r="G116" i="108"/>
  <c r="H116" i="108" s="1"/>
  <c r="G115" i="108"/>
  <c r="H115" i="108" s="1"/>
  <c r="G114" i="108"/>
  <c r="H114" i="108" s="1"/>
  <c r="G113" i="108"/>
  <c r="H113" i="108" s="1"/>
  <c r="G112" i="108"/>
  <c r="H112" i="108" s="1"/>
  <c r="G111" i="108"/>
  <c r="H111" i="108" s="1"/>
  <c r="G110" i="108"/>
  <c r="H110" i="108" s="1"/>
  <c r="G109" i="108"/>
  <c r="H109" i="108" s="1"/>
  <c r="G108" i="108"/>
  <c r="H108" i="108" s="1"/>
  <c r="G107" i="108"/>
  <c r="H107" i="108" s="1"/>
  <c r="G106" i="108"/>
  <c r="H106" i="108" s="1"/>
  <c r="G105" i="108"/>
  <c r="H105" i="108" s="1"/>
  <c r="G104" i="108"/>
  <c r="H104" i="108" s="1"/>
  <c r="G103" i="108"/>
  <c r="H103" i="108" s="1"/>
  <c r="G102" i="108"/>
  <c r="H102" i="108" s="1"/>
  <c r="G101" i="108"/>
  <c r="H101" i="108" s="1"/>
  <c r="G100" i="108"/>
  <c r="H100" i="108" s="1"/>
  <c r="G99" i="108"/>
  <c r="H99" i="108" s="1"/>
  <c r="G98" i="108"/>
  <c r="H98" i="108" s="1"/>
  <c r="G97" i="108"/>
  <c r="H97" i="108" s="1"/>
  <c r="G96" i="108"/>
  <c r="H96" i="108" s="1"/>
  <c r="G95" i="108"/>
  <c r="H95" i="108" s="1"/>
  <c r="G94" i="108"/>
  <c r="H94" i="108" s="1"/>
  <c r="G93" i="108"/>
  <c r="H93" i="108" s="1"/>
  <c r="G92" i="108"/>
  <c r="H92" i="108" s="1"/>
  <c r="G91" i="108"/>
  <c r="H91" i="108" s="1"/>
  <c r="G90" i="108"/>
  <c r="H90" i="108" s="1"/>
  <c r="G89" i="108"/>
  <c r="H89" i="108" s="1"/>
  <c r="G88" i="108"/>
  <c r="H88" i="108" s="1"/>
  <c r="G87" i="108"/>
  <c r="H87" i="108" s="1"/>
  <c r="G86" i="108"/>
  <c r="H86" i="108" s="1"/>
  <c r="G85" i="108"/>
  <c r="H85" i="108" s="1"/>
  <c r="G84" i="108"/>
  <c r="H84" i="108" s="1"/>
  <c r="G83" i="108"/>
  <c r="H83" i="108" s="1"/>
  <c r="G82" i="108"/>
  <c r="H82" i="108" s="1"/>
  <c r="G81" i="108"/>
  <c r="H81" i="108" s="1"/>
  <c r="G80" i="108"/>
  <c r="H80" i="108" s="1"/>
  <c r="G79" i="108"/>
  <c r="H79" i="108" s="1"/>
  <c r="G78" i="108"/>
  <c r="H78" i="108" s="1"/>
  <c r="G77" i="108"/>
  <c r="H77" i="108" s="1"/>
  <c r="G76" i="108"/>
  <c r="H76" i="108" s="1"/>
  <c r="G75" i="108"/>
  <c r="H75" i="108" s="1"/>
  <c r="G74" i="108"/>
  <c r="H74" i="108" s="1"/>
  <c r="G73" i="108"/>
  <c r="H73" i="108" s="1"/>
  <c r="G72" i="108"/>
  <c r="H72" i="108" s="1"/>
  <c r="G71" i="108"/>
  <c r="H71" i="108" s="1"/>
  <c r="G70" i="108"/>
  <c r="H70" i="108" s="1"/>
  <c r="G69" i="108"/>
  <c r="H69" i="108" s="1"/>
  <c r="G68" i="108"/>
  <c r="H68" i="108" s="1"/>
  <c r="G67" i="108"/>
  <c r="H67" i="108" s="1"/>
  <c r="G66" i="108"/>
  <c r="H66" i="108" s="1"/>
  <c r="G65" i="108"/>
  <c r="H65" i="108" s="1"/>
  <c r="G64" i="108"/>
  <c r="H64" i="108" s="1"/>
  <c r="G63" i="108"/>
  <c r="H63" i="108" s="1"/>
  <c r="G62" i="108"/>
  <c r="H62" i="108" s="1"/>
  <c r="H61" i="108"/>
  <c r="G60" i="108"/>
  <c r="H60" i="108" s="1"/>
  <c r="H59" i="108"/>
  <c r="G59" i="108"/>
  <c r="G58" i="108"/>
  <c r="H58" i="108" s="1"/>
  <c r="H57" i="108"/>
  <c r="G57" i="108"/>
  <c r="G56" i="108"/>
  <c r="H56" i="108" s="1"/>
  <c r="H55" i="108"/>
  <c r="G55" i="108"/>
  <c r="G54" i="108"/>
  <c r="H54" i="108" s="1"/>
  <c r="H53" i="108"/>
  <c r="G53" i="108"/>
  <c r="G52" i="108"/>
  <c r="H52" i="108" s="1"/>
  <c r="H51" i="108"/>
  <c r="G51" i="108"/>
  <c r="G50" i="108"/>
  <c r="H50" i="108" s="1"/>
  <c r="H49" i="108"/>
  <c r="G49" i="108"/>
  <c r="G48" i="108"/>
  <c r="H48" i="108" s="1"/>
  <c r="H47" i="108"/>
  <c r="G47" i="108"/>
  <c r="G46" i="108"/>
  <c r="H46" i="108" s="1"/>
  <c r="H45" i="108"/>
  <c r="G45" i="108"/>
  <c r="G44" i="108"/>
  <c r="H44" i="108" s="1"/>
  <c r="H43" i="108"/>
  <c r="G43" i="108"/>
  <c r="G42" i="108"/>
  <c r="H42" i="108" s="1"/>
  <c r="H41" i="108"/>
  <c r="G41" i="108"/>
  <c r="G40" i="108"/>
  <c r="H40" i="108" s="1"/>
  <c r="G39" i="108"/>
  <c r="H39" i="108" s="1"/>
  <c r="G38" i="108"/>
  <c r="H38" i="108" s="1"/>
  <c r="H37" i="108"/>
  <c r="G37" i="108"/>
  <c r="G36" i="108"/>
  <c r="H36" i="108" s="1"/>
  <c r="H35" i="108"/>
  <c r="G35" i="108"/>
  <c r="G34" i="108"/>
  <c r="H34" i="108" s="1"/>
  <c r="H33" i="108"/>
  <c r="G33" i="108"/>
  <c r="G32" i="108"/>
  <c r="H32" i="108" s="1"/>
  <c r="H31" i="108"/>
  <c r="G31" i="108"/>
  <c r="G30" i="108"/>
  <c r="H30" i="108" s="1"/>
  <c r="H29" i="108"/>
  <c r="G29" i="108"/>
  <c r="G28" i="108"/>
  <c r="H28" i="108" s="1"/>
  <c r="H27" i="108"/>
  <c r="G27" i="108"/>
  <c r="G26" i="108"/>
  <c r="H26" i="108" s="1"/>
  <c r="H25" i="108"/>
  <c r="G25" i="108"/>
  <c r="G24" i="108"/>
  <c r="H24" i="108" s="1"/>
  <c r="H23" i="108"/>
  <c r="G23" i="108"/>
  <c r="G22" i="108"/>
  <c r="H22" i="108" s="1"/>
  <c r="H21" i="108"/>
  <c r="G21" i="108"/>
  <c r="G20" i="108"/>
  <c r="H20" i="108" s="1"/>
  <c r="H19" i="108"/>
  <c r="G19" i="108"/>
  <c r="G18" i="108"/>
  <c r="H18" i="108" s="1"/>
  <c r="H17" i="108"/>
  <c r="G17" i="108"/>
  <c r="G16" i="108"/>
  <c r="H16" i="108" s="1"/>
  <c r="H15" i="108"/>
  <c r="G15" i="108"/>
  <c r="G14" i="108"/>
  <c r="H14" i="108" s="1"/>
  <c r="H13" i="108"/>
  <c r="G13" i="108"/>
  <c r="G12" i="108"/>
  <c r="H12" i="108" s="1"/>
  <c r="G11" i="108"/>
  <c r="H11" i="108" s="1"/>
  <c r="G10" i="108"/>
  <c r="H10" i="108" s="1"/>
  <c r="H9" i="108"/>
  <c r="G9" i="108"/>
  <c r="G8" i="108"/>
  <c r="H8" i="108" s="1"/>
  <c r="H7" i="108"/>
  <c r="G7" i="108"/>
  <c r="G6" i="108"/>
  <c r="H6" i="108" s="1"/>
  <c r="H5" i="108"/>
  <c r="G5" i="108"/>
  <c r="F52" i="106"/>
  <c r="E52" i="106"/>
  <c r="D52" i="106"/>
  <c r="G51" i="106"/>
  <c r="H51" i="106" s="1"/>
  <c r="G50" i="106"/>
  <c r="H50" i="106" s="1"/>
  <c r="G49" i="106"/>
  <c r="H49" i="106" s="1"/>
  <c r="G48" i="106"/>
  <c r="H48" i="106" s="1"/>
  <c r="G47" i="106"/>
  <c r="H47" i="106" s="1"/>
  <c r="G46" i="106"/>
  <c r="H46" i="106" s="1"/>
  <c r="G45" i="106"/>
  <c r="H45" i="106" s="1"/>
  <c r="G44" i="106"/>
  <c r="H44" i="106" s="1"/>
  <c r="G43" i="106"/>
  <c r="H43" i="106" s="1"/>
  <c r="G42" i="106"/>
  <c r="H42" i="106" s="1"/>
  <c r="G41" i="106"/>
  <c r="H41" i="106" s="1"/>
  <c r="G40" i="106"/>
  <c r="H40" i="106" s="1"/>
  <c r="G39" i="106"/>
  <c r="H39" i="106" s="1"/>
  <c r="G38" i="106"/>
  <c r="H38" i="106" s="1"/>
  <c r="G37" i="106"/>
  <c r="H37" i="106" s="1"/>
  <c r="G36" i="106"/>
  <c r="H36" i="106" s="1"/>
  <c r="G35" i="106"/>
  <c r="H35" i="106" s="1"/>
  <c r="G34" i="106"/>
  <c r="H34" i="106" s="1"/>
  <c r="G33" i="106"/>
  <c r="H33" i="106" s="1"/>
  <c r="G32" i="106"/>
  <c r="H32" i="106" s="1"/>
  <c r="G31" i="106"/>
  <c r="H31" i="106" s="1"/>
  <c r="G30" i="106"/>
  <c r="H30" i="106" s="1"/>
  <c r="G29" i="106"/>
  <c r="G28" i="106"/>
  <c r="H28" i="106" s="1"/>
  <c r="G27" i="106"/>
  <c r="H27" i="106" s="1"/>
  <c r="G26" i="106"/>
  <c r="H26" i="106" s="1"/>
  <c r="G25" i="106"/>
  <c r="H25" i="106" s="1"/>
  <c r="G24" i="106"/>
  <c r="H24" i="106" s="1"/>
  <c r="G23" i="106"/>
  <c r="H23" i="106" s="1"/>
  <c r="G22" i="106"/>
  <c r="H22" i="106" s="1"/>
  <c r="G21" i="106"/>
  <c r="H21" i="106" s="1"/>
  <c r="G20" i="106"/>
  <c r="H20" i="106" s="1"/>
  <c r="G19" i="106"/>
  <c r="H19" i="106" s="1"/>
  <c r="G18" i="106"/>
  <c r="H18" i="106" s="1"/>
  <c r="G17" i="106"/>
  <c r="H17" i="106" s="1"/>
  <c r="G16" i="106"/>
  <c r="H16" i="106" s="1"/>
  <c r="G15" i="106"/>
  <c r="H15" i="106" s="1"/>
  <c r="G14" i="106"/>
  <c r="H14" i="106" s="1"/>
  <c r="G13" i="106"/>
  <c r="H13" i="106" s="1"/>
  <c r="G12" i="106"/>
  <c r="H12" i="106" s="1"/>
  <c r="G11" i="106"/>
  <c r="H11" i="106" s="1"/>
  <c r="G10" i="106"/>
  <c r="H10" i="106" s="1"/>
  <c r="G9" i="106"/>
  <c r="H9" i="106" s="1"/>
  <c r="G8" i="106"/>
  <c r="H8" i="106" s="1"/>
  <c r="G7" i="106"/>
  <c r="H7" i="106" s="1"/>
  <c r="G6" i="106"/>
  <c r="H6" i="106" s="1"/>
  <c r="G5" i="106"/>
  <c r="H5" i="106" s="1"/>
  <c r="F402" i="105"/>
  <c r="E402" i="105"/>
  <c r="D402" i="105"/>
  <c r="G401" i="105"/>
  <c r="H401" i="105" s="1"/>
  <c r="G400" i="105"/>
  <c r="H400" i="105" s="1"/>
  <c r="G399" i="105"/>
  <c r="H399" i="105" s="1"/>
  <c r="G398" i="105"/>
  <c r="H398" i="105" s="1"/>
  <c r="G397" i="105"/>
  <c r="H397" i="105" s="1"/>
  <c r="G396" i="105"/>
  <c r="H396" i="105" s="1"/>
  <c r="G395" i="105"/>
  <c r="H395" i="105" s="1"/>
  <c r="G394" i="105"/>
  <c r="H394" i="105" s="1"/>
  <c r="G393" i="105"/>
  <c r="H393" i="105" s="1"/>
  <c r="G392" i="105"/>
  <c r="H392" i="105" s="1"/>
  <c r="G391" i="105"/>
  <c r="H391" i="105" s="1"/>
  <c r="G390" i="105"/>
  <c r="H390" i="105" s="1"/>
  <c r="G389" i="105"/>
  <c r="H389" i="105" s="1"/>
  <c r="G388" i="105"/>
  <c r="H388" i="105" s="1"/>
  <c r="G387" i="105"/>
  <c r="H387" i="105" s="1"/>
  <c r="G386" i="105"/>
  <c r="H386" i="105" s="1"/>
  <c r="G385" i="105"/>
  <c r="H385" i="105" s="1"/>
  <c r="H384" i="105"/>
  <c r="G384" i="105"/>
  <c r="G383" i="105"/>
  <c r="H383" i="105" s="1"/>
  <c r="G382" i="105"/>
  <c r="H382" i="105" s="1"/>
  <c r="G381" i="105"/>
  <c r="H381" i="105" s="1"/>
  <c r="G380" i="105"/>
  <c r="H380" i="105" s="1"/>
  <c r="G379" i="105"/>
  <c r="H379" i="105" s="1"/>
  <c r="G378" i="105"/>
  <c r="H378" i="105" s="1"/>
  <c r="G377" i="105"/>
  <c r="H377" i="105" s="1"/>
  <c r="G376" i="105"/>
  <c r="H376" i="105" s="1"/>
  <c r="G375" i="105"/>
  <c r="H375" i="105" s="1"/>
  <c r="G374" i="105"/>
  <c r="H374" i="105" s="1"/>
  <c r="G373" i="105"/>
  <c r="H373" i="105" s="1"/>
  <c r="G372" i="105"/>
  <c r="H372" i="105" s="1"/>
  <c r="G371" i="105"/>
  <c r="H371" i="105" s="1"/>
  <c r="G370" i="105"/>
  <c r="H370" i="105" s="1"/>
  <c r="G369" i="105"/>
  <c r="H369" i="105" s="1"/>
  <c r="H368" i="105"/>
  <c r="G368" i="105"/>
  <c r="G367" i="105"/>
  <c r="H367" i="105" s="1"/>
  <c r="G366" i="105"/>
  <c r="H366" i="105" s="1"/>
  <c r="G365" i="105"/>
  <c r="H365" i="105" s="1"/>
  <c r="G364" i="105"/>
  <c r="H364" i="105" s="1"/>
  <c r="G363" i="105"/>
  <c r="H363" i="105" s="1"/>
  <c r="G362" i="105"/>
  <c r="H362" i="105" s="1"/>
  <c r="G361" i="105"/>
  <c r="H361" i="105" s="1"/>
  <c r="G360" i="105"/>
  <c r="H360" i="105" s="1"/>
  <c r="H359" i="105"/>
  <c r="G359" i="105"/>
  <c r="G358" i="105"/>
  <c r="H358" i="105" s="1"/>
  <c r="G357" i="105"/>
  <c r="H357" i="105" s="1"/>
  <c r="G356" i="105"/>
  <c r="H356" i="105" s="1"/>
  <c r="G355" i="105"/>
  <c r="H355" i="105" s="1"/>
  <c r="G354" i="105"/>
  <c r="H354" i="105" s="1"/>
  <c r="G353" i="105"/>
  <c r="H353" i="105" s="1"/>
  <c r="G352" i="105"/>
  <c r="H352" i="105" s="1"/>
  <c r="G351" i="105"/>
  <c r="H351" i="105" s="1"/>
  <c r="G350" i="105"/>
  <c r="H350" i="105" s="1"/>
  <c r="G349" i="105"/>
  <c r="H349" i="105" s="1"/>
  <c r="G348" i="105"/>
  <c r="H348" i="105" s="1"/>
  <c r="G347" i="105"/>
  <c r="H347" i="105" s="1"/>
  <c r="G346" i="105"/>
  <c r="H346" i="105" s="1"/>
  <c r="G345" i="105"/>
  <c r="H345" i="105" s="1"/>
  <c r="G344" i="105"/>
  <c r="H344" i="105" s="1"/>
  <c r="H343" i="105"/>
  <c r="G343" i="105"/>
  <c r="G342" i="105"/>
  <c r="H342" i="105" s="1"/>
  <c r="G341" i="105"/>
  <c r="H341" i="105" s="1"/>
  <c r="G340" i="105"/>
  <c r="H340" i="105" s="1"/>
  <c r="G339" i="105"/>
  <c r="H339" i="105" s="1"/>
  <c r="G338" i="105"/>
  <c r="H338" i="105" s="1"/>
  <c r="G337" i="105"/>
  <c r="H337" i="105" s="1"/>
  <c r="G336" i="105"/>
  <c r="H336" i="105" s="1"/>
  <c r="G335" i="105"/>
  <c r="H335" i="105" s="1"/>
  <c r="G334" i="105"/>
  <c r="H334" i="105" s="1"/>
  <c r="G333" i="105"/>
  <c r="H333" i="105" s="1"/>
  <c r="G332" i="105"/>
  <c r="H332" i="105" s="1"/>
  <c r="G331" i="105"/>
  <c r="H331" i="105" s="1"/>
  <c r="G330" i="105"/>
  <c r="H330" i="105" s="1"/>
  <c r="G329" i="105"/>
  <c r="H329" i="105" s="1"/>
  <c r="G328" i="105"/>
  <c r="H328" i="105" s="1"/>
  <c r="H327" i="105"/>
  <c r="G327" i="105"/>
  <c r="G326" i="105"/>
  <c r="H326" i="105" s="1"/>
  <c r="G325" i="105"/>
  <c r="H325" i="105" s="1"/>
  <c r="G324" i="105"/>
  <c r="H324" i="105" s="1"/>
  <c r="G323" i="105"/>
  <c r="H323" i="105" s="1"/>
  <c r="G322" i="105"/>
  <c r="H322" i="105" s="1"/>
  <c r="G321" i="105"/>
  <c r="H321" i="105" s="1"/>
  <c r="G320" i="105"/>
  <c r="H320" i="105" s="1"/>
  <c r="G319" i="105"/>
  <c r="H319" i="105" s="1"/>
  <c r="G318" i="105"/>
  <c r="H318" i="105" s="1"/>
  <c r="G317" i="105"/>
  <c r="H317" i="105" s="1"/>
  <c r="G316" i="105"/>
  <c r="H316" i="105" s="1"/>
  <c r="H315" i="105"/>
  <c r="G314" i="105"/>
  <c r="H314" i="105" s="1"/>
  <c r="G313" i="105"/>
  <c r="H313" i="105" s="1"/>
  <c r="G312" i="105"/>
  <c r="H312" i="105" s="1"/>
  <c r="G311" i="105"/>
  <c r="H311" i="105" s="1"/>
  <c r="H310" i="105"/>
  <c r="G310" i="105"/>
  <c r="G309" i="105"/>
  <c r="H309" i="105" s="1"/>
  <c r="G308" i="105"/>
  <c r="H308" i="105" s="1"/>
  <c r="G307" i="105"/>
  <c r="H307" i="105" s="1"/>
  <c r="G306" i="105"/>
  <c r="H306" i="105" s="1"/>
  <c r="G305" i="105"/>
  <c r="H305" i="105" s="1"/>
  <c r="G304" i="105"/>
  <c r="H304" i="105" s="1"/>
  <c r="G303" i="105"/>
  <c r="H303" i="105" s="1"/>
  <c r="G302" i="105"/>
  <c r="H302" i="105" s="1"/>
  <c r="G301" i="105"/>
  <c r="H301" i="105" s="1"/>
  <c r="G300" i="105"/>
  <c r="H300" i="105" s="1"/>
  <c r="G299" i="105"/>
  <c r="H299" i="105" s="1"/>
  <c r="G298" i="105"/>
  <c r="H298" i="105" s="1"/>
  <c r="G297" i="105"/>
  <c r="H297" i="105" s="1"/>
  <c r="G296" i="105"/>
  <c r="H296" i="105" s="1"/>
  <c r="G295" i="105"/>
  <c r="H295" i="105" s="1"/>
  <c r="H294" i="105"/>
  <c r="G294" i="105"/>
  <c r="G293" i="105"/>
  <c r="H293" i="105" s="1"/>
  <c r="G292" i="105"/>
  <c r="H292" i="105" s="1"/>
  <c r="G291" i="105"/>
  <c r="H291" i="105" s="1"/>
  <c r="G290" i="105"/>
  <c r="H290" i="105" s="1"/>
  <c r="G289" i="105"/>
  <c r="H289" i="105" s="1"/>
  <c r="G288" i="105"/>
  <c r="H288" i="105" s="1"/>
  <c r="G287" i="105"/>
  <c r="H287" i="105" s="1"/>
  <c r="G286" i="105"/>
  <c r="H286" i="105" s="1"/>
  <c r="G285" i="105"/>
  <c r="H285" i="105" s="1"/>
  <c r="G284" i="105"/>
  <c r="H284" i="105" s="1"/>
  <c r="G283" i="105"/>
  <c r="H283" i="105" s="1"/>
  <c r="H282" i="105"/>
  <c r="G282" i="105"/>
  <c r="G281" i="105"/>
  <c r="H281" i="105" s="1"/>
  <c r="G280" i="105"/>
  <c r="H280" i="105" s="1"/>
  <c r="G279" i="105"/>
  <c r="H279" i="105" s="1"/>
  <c r="G278" i="105"/>
  <c r="H278" i="105" s="1"/>
  <c r="G277" i="105"/>
  <c r="H277" i="105" s="1"/>
  <c r="G276" i="105"/>
  <c r="H276" i="105" s="1"/>
  <c r="G275" i="105"/>
  <c r="H275" i="105" s="1"/>
  <c r="G274" i="105"/>
  <c r="H274" i="105" s="1"/>
  <c r="G273" i="105"/>
  <c r="H273" i="105" s="1"/>
  <c r="G272" i="105"/>
  <c r="H272" i="105" s="1"/>
  <c r="G271" i="105"/>
  <c r="H271" i="105" s="1"/>
  <c r="G270" i="105"/>
  <c r="H270" i="105" s="1"/>
  <c r="G269" i="105"/>
  <c r="H269" i="105" s="1"/>
  <c r="G268" i="105"/>
  <c r="H268" i="105" s="1"/>
  <c r="G267" i="105"/>
  <c r="H267" i="105" s="1"/>
  <c r="H266" i="105"/>
  <c r="G266" i="105"/>
  <c r="G265" i="105"/>
  <c r="H265" i="105" s="1"/>
  <c r="G264" i="105"/>
  <c r="H264" i="105" s="1"/>
  <c r="G263" i="105"/>
  <c r="H263" i="105" s="1"/>
  <c r="G262" i="105"/>
  <c r="H262" i="105" s="1"/>
  <c r="G261" i="105"/>
  <c r="H261" i="105" s="1"/>
  <c r="H260" i="105"/>
  <c r="G260" i="105"/>
  <c r="G259" i="105"/>
  <c r="H259" i="105" s="1"/>
  <c r="G258" i="105"/>
  <c r="H258" i="105" s="1"/>
  <c r="G257" i="105"/>
  <c r="H257" i="105" s="1"/>
  <c r="G256" i="105"/>
  <c r="H256" i="105" s="1"/>
  <c r="G255" i="105"/>
  <c r="H255" i="105" s="1"/>
  <c r="G254" i="105"/>
  <c r="H254" i="105" s="1"/>
  <c r="G253" i="105"/>
  <c r="H253" i="105" s="1"/>
  <c r="G252" i="105"/>
  <c r="H252" i="105" s="1"/>
  <c r="G251" i="105"/>
  <c r="H251" i="105" s="1"/>
  <c r="G250" i="105"/>
  <c r="H250" i="105" s="1"/>
  <c r="G249" i="105"/>
  <c r="H249" i="105" s="1"/>
  <c r="G248" i="105"/>
  <c r="H248" i="105" s="1"/>
  <c r="G247" i="105"/>
  <c r="H247" i="105" s="1"/>
  <c r="G246" i="105"/>
  <c r="H246" i="105" s="1"/>
  <c r="G245" i="105"/>
  <c r="H245" i="105" s="1"/>
  <c r="G244" i="105"/>
  <c r="H244" i="105" s="1"/>
  <c r="G243" i="105"/>
  <c r="H243" i="105" s="1"/>
  <c r="G242" i="105"/>
  <c r="H242" i="105" s="1"/>
  <c r="G241" i="105"/>
  <c r="H241" i="105" s="1"/>
  <c r="G240" i="105"/>
  <c r="H240" i="105" s="1"/>
  <c r="G239" i="105"/>
  <c r="H239" i="105" s="1"/>
  <c r="G238" i="105"/>
  <c r="H238" i="105" s="1"/>
  <c r="G237" i="105"/>
  <c r="H237" i="105" s="1"/>
  <c r="G236" i="105"/>
  <c r="H236" i="105" s="1"/>
  <c r="G235" i="105"/>
  <c r="H235" i="105" s="1"/>
  <c r="H234" i="105"/>
  <c r="G234" i="105"/>
  <c r="G233" i="105"/>
  <c r="H233" i="105" s="1"/>
  <c r="G232" i="105"/>
  <c r="H232" i="105" s="1"/>
  <c r="G231" i="105"/>
  <c r="H231" i="105" s="1"/>
  <c r="G230" i="105"/>
  <c r="H230" i="105" s="1"/>
  <c r="G229" i="105"/>
  <c r="H229" i="105" s="1"/>
  <c r="H228" i="105"/>
  <c r="G228" i="105"/>
  <c r="G227" i="105"/>
  <c r="H227" i="105" s="1"/>
  <c r="G226" i="105"/>
  <c r="H226" i="105" s="1"/>
  <c r="G225" i="105"/>
  <c r="H225" i="105" s="1"/>
  <c r="G224" i="105"/>
  <c r="H224" i="105" s="1"/>
  <c r="G223" i="105"/>
  <c r="H223" i="105" s="1"/>
  <c r="G222" i="105"/>
  <c r="H222" i="105" s="1"/>
  <c r="G221" i="105"/>
  <c r="H221" i="105" s="1"/>
  <c r="G220" i="105"/>
  <c r="H220" i="105" s="1"/>
  <c r="G219" i="105"/>
  <c r="H219" i="105" s="1"/>
  <c r="H218" i="105"/>
  <c r="G218" i="105"/>
  <c r="G217" i="105"/>
  <c r="H217" i="105" s="1"/>
  <c r="G216" i="105"/>
  <c r="H216" i="105" s="1"/>
  <c r="G215" i="105"/>
  <c r="H215" i="105" s="1"/>
  <c r="G214" i="105"/>
  <c r="H214" i="105" s="1"/>
  <c r="G213" i="105"/>
  <c r="H213" i="105" s="1"/>
  <c r="H212" i="105"/>
  <c r="G212" i="105"/>
  <c r="G211" i="105"/>
  <c r="H211" i="105" s="1"/>
  <c r="G210" i="105"/>
  <c r="H210" i="105" s="1"/>
  <c r="G209" i="105"/>
  <c r="H209" i="105" s="1"/>
  <c r="G208" i="105"/>
  <c r="H208" i="105" s="1"/>
  <c r="G207" i="105"/>
  <c r="H207" i="105" s="1"/>
  <c r="G206" i="105"/>
  <c r="H206" i="105" s="1"/>
  <c r="G205" i="105"/>
  <c r="H205" i="105" s="1"/>
  <c r="G204" i="105"/>
  <c r="H204" i="105" s="1"/>
  <c r="G203" i="105"/>
  <c r="H203" i="105" s="1"/>
  <c r="H202" i="105"/>
  <c r="G202" i="105"/>
  <c r="G201" i="105"/>
  <c r="H201" i="105" s="1"/>
  <c r="G200" i="105"/>
  <c r="H200" i="105" s="1"/>
  <c r="G199" i="105"/>
  <c r="H199" i="105" s="1"/>
  <c r="G198" i="105"/>
  <c r="H198" i="105" s="1"/>
  <c r="G197" i="105"/>
  <c r="H197" i="105" s="1"/>
  <c r="H196" i="105"/>
  <c r="G196" i="105"/>
  <c r="G195" i="105"/>
  <c r="H195" i="105" s="1"/>
  <c r="G194" i="105"/>
  <c r="H194" i="105" s="1"/>
  <c r="G193" i="105"/>
  <c r="H193" i="105" s="1"/>
  <c r="G192" i="105"/>
  <c r="H192" i="105" s="1"/>
  <c r="G191" i="105"/>
  <c r="H191" i="105" s="1"/>
  <c r="G190" i="105"/>
  <c r="H190" i="105" s="1"/>
  <c r="G189" i="105"/>
  <c r="H189" i="105" s="1"/>
  <c r="G188" i="105"/>
  <c r="H188" i="105" s="1"/>
  <c r="G187" i="105"/>
  <c r="H187" i="105" s="1"/>
  <c r="H186" i="105"/>
  <c r="G186" i="105"/>
  <c r="G185" i="105"/>
  <c r="H185" i="105" s="1"/>
  <c r="G184" i="105"/>
  <c r="H184" i="105" s="1"/>
  <c r="G183" i="105"/>
  <c r="H183" i="105" s="1"/>
  <c r="G182" i="105"/>
  <c r="H182" i="105" s="1"/>
  <c r="G181" i="105"/>
  <c r="H181" i="105" s="1"/>
  <c r="G180" i="105"/>
  <c r="H180" i="105" s="1"/>
  <c r="G179" i="105"/>
  <c r="H179" i="105" s="1"/>
  <c r="G178" i="105"/>
  <c r="H178" i="105" s="1"/>
  <c r="G177" i="105"/>
  <c r="H177" i="105" s="1"/>
  <c r="G176" i="105"/>
  <c r="H176" i="105" s="1"/>
  <c r="G175" i="105"/>
  <c r="H175" i="105" s="1"/>
  <c r="G174" i="105"/>
  <c r="H174" i="105" s="1"/>
  <c r="G173" i="105"/>
  <c r="H173" i="105" s="1"/>
  <c r="G172" i="105"/>
  <c r="H172" i="105" s="1"/>
  <c r="G171" i="105"/>
  <c r="H171" i="105" s="1"/>
  <c r="H170" i="105"/>
  <c r="G170" i="105"/>
  <c r="G169" i="105"/>
  <c r="H169" i="105" s="1"/>
  <c r="G168" i="105"/>
  <c r="H168" i="105" s="1"/>
  <c r="G167" i="105"/>
  <c r="H167" i="105" s="1"/>
  <c r="G166" i="105"/>
  <c r="H166" i="105" s="1"/>
  <c r="G165" i="105"/>
  <c r="H165" i="105" s="1"/>
  <c r="H164" i="105"/>
  <c r="G164" i="105"/>
  <c r="G163" i="105"/>
  <c r="H163" i="105" s="1"/>
  <c r="G162" i="105"/>
  <c r="H162" i="105" s="1"/>
  <c r="G161" i="105"/>
  <c r="H161" i="105" s="1"/>
  <c r="G160" i="105"/>
  <c r="H160" i="105" s="1"/>
  <c r="G159" i="105"/>
  <c r="H159" i="105" s="1"/>
  <c r="G158" i="105"/>
  <c r="H158" i="105" s="1"/>
  <c r="G157" i="105"/>
  <c r="H157" i="105" s="1"/>
  <c r="G156" i="105"/>
  <c r="H156" i="105" s="1"/>
  <c r="G155" i="105"/>
  <c r="H155" i="105" s="1"/>
  <c r="G154" i="105"/>
  <c r="H154" i="105" s="1"/>
  <c r="G153" i="105"/>
  <c r="H153" i="105" s="1"/>
  <c r="G152" i="105"/>
  <c r="H152" i="105" s="1"/>
  <c r="G151" i="105"/>
  <c r="H151" i="105" s="1"/>
  <c r="G150" i="105"/>
  <c r="H150" i="105" s="1"/>
  <c r="G149" i="105"/>
  <c r="H149" i="105" s="1"/>
  <c r="H148" i="105"/>
  <c r="G148" i="105"/>
  <c r="G147" i="105"/>
  <c r="H147" i="105" s="1"/>
  <c r="G146" i="105"/>
  <c r="H146" i="105" s="1"/>
  <c r="G145" i="105"/>
  <c r="H145" i="105" s="1"/>
  <c r="G144" i="105"/>
  <c r="H144" i="105" s="1"/>
  <c r="G143" i="105"/>
  <c r="H143" i="105" s="1"/>
  <c r="G142" i="105"/>
  <c r="H142" i="105" s="1"/>
  <c r="G141" i="105"/>
  <c r="H141" i="105" s="1"/>
  <c r="G140" i="105"/>
  <c r="H140" i="105" s="1"/>
  <c r="G139" i="105"/>
  <c r="H139" i="105" s="1"/>
  <c r="G138" i="105"/>
  <c r="H138" i="105" s="1"/>
  <c r="G137" i="105"/>
  <c r="H137" i="105" s="1"/>
  <c r="G136" i="105"/>
  <c r="H136" i="105" s="1"/>
  <c r="G135" i="105"/>
  <c r="H135" i="105" s="1"/>
  <c r="G134" i="105"/>
  <c r="H134" i="105" s="1"/>
  <c r="G133" i="105"/>
  <c r="H133" i="105" s="1"/>
  <c r="H132" i="105"/>
  <c r="G132" i="105"/>
  <c r="G131" i="105"/>
  <c r="H131" i="105" s="1"/>
  <c r="G130" i="105"/>
  <c r="H130" i="105" s="1"/>
  <c r="G129" i="105"/>
  <c r="H129" i="105" s="1"/>
  <c r="G128" i="105"/>
  <c r="H128" i="105" s="1"/>
  <c r="G127" i="105"/>
  <c r="H127" i="105" s="1"/>
  <c r="G126" i="105"/>
  <c r="H126" i="105" s="1"/>
  <c r="G125" i="105"/>
  <c r="H125" i="105" s="1"/>
  <c r="G124" i="105"/>
  <c r="H124" i="105" s="1"/>
  <c r="G123" i="105"/>
  <c r="H123" i="105" s="1"/>
  <c r="H122" i="105"/>
  <c r="G122" i="105"/>
  <c r="G121" i="105"/>
  <c r="H121" i="105" s="1"/>
  <c r="G120" i="105"/>
  <c r="H120" i="105" s="1"/>
  <c r="G119" i="105"/>
  <c r="H119" i="105" s="1"/>
  <c r="G118" i="105"/>
  <c r="H118" i="105" s="1"/>
  <c r="G117" i="105"/>
  <c r="H117" i="105" s="1"/>
  <c r="G116" i="105"/>
  <c r="H116" i="105" s="1"/>
  <c r="G115" i="105"/>
  <c r="H115" i="105" s="1"/>
  <c r="G114" i="105"/>
  <c r="H114" i="105" s="1"/>
  <c r="G113" i="105"/>
  <c r="H113" i="105" s="1"/>
  <c r="G112" i="105"/>
  <c r="H112" i="105" s="1"/>
  <c r="G111" i="105"/>
  <c r="H111" i="105" s="1"/>
  <c r="G110" i="105"/>
  <c r="H110" i="105" s="1"/>
  <c r="G109" i="105"/>
  <c r="H109" i="105" s="1"/>
  <c r="G108" i="105"/>
  <c r="H108" i="105" s="1"/>
  <c r="G107" i="105"/>
  <c r="H107" i="105" s="1"/>
  <c r="H106" i="105"/>
  <c r="G106" i="105"/>
  <c r="G105" i="105"/>
  <c r="H105" i="105" s="1"/>
  <c r="G104" i="105"/>
  <c r="H104" i="105" s="1"/>
  <c r="G103" i="105"/>
  <c r="H103" i="105" s="1"/>
  <c r="G102" i="105"/>
  <c r="H102" i="105" s="1"/>
  <c r="G101" i="105"/>
  <c r="H101" i="105" s="1"/>
  <c r="G100" i="105"/>
  <c r="H100" i="105" s="1"/>
  <c r="G99" i="105"/>
  <c r="H99" i="105" s="1"/>
  <c r="G98" i="105"/>
  <c r="H98" i="105" s="1"/>
  <c r="G97" i="105"/>
  <c r="H97" i="105" s="1"/>
  <c r="G96" i="105"/>
  <c r="H96" i="105" s="1"/>
  <c r="G95" i="105"/>
  <c r="H95" i="105" s="1"/>
  <c r="G94" i="105"/>
  <c r="H94" i="105" s="1"/>
  <c r="G93" i="105"/>
  <c r="H93" i="105" s="1"/>
  <c r="G92" i="105"/>
  <c r="H92" i="105" s="1"/>
  <c r="G91" i="105"/>
  <c r="H91" i="105" s="1"/>
  <c r="G90" i="105"/>
  <c r="H90" i="105" s="1"/>
  <c r="G89" i="105"/>
  <c r="H89" i="105" s="1"/>
  <c r="G88" i="105"/>
  <c r="H88" i="105" s="1"/>
  <c r="G87" i="105"/>
  <c r="H87" i="105" s="1"/>
  <c r="G86" i="105"/>
  <c r="H86" i="105" s="1"/>
  <c r="G85" i="105"/>
  <c r="H85" i="105" s="1"/>
  <c r="H84" i="105"/>
  <c r="G84" i="105"/>
  <c r="G83" i="105"/>
  <c r="H83" i="105" s="1"/>
  <c r="G82" i="105"/>
  <c r="H82" i="105" s="1"/>
  <c r="G81" i="105"/>
  <c r="H81" i="105" s="1"/>
  <c r="G80" i="105"/>
  <c r="H80" i="105" s="1"/>
  <c r="G79" i="105"/>
  <c r="H79" i="105" s="1"/>
  <c r="G78" i="105"/>
  <c r="H78" i="105" s="1"/>
  <c r="G77" i="105"/>
  <c r="H77" i="105" s="1"/>
  <c r="G76" i="105"/>
  <c r="H76" i="105" s="1"/>
  <c r="G75" i="105"/>
  <c r="H75" i="105" s="1"/>
  <c r="G74" i="105"/>
  <c r="H74" i="105" s="1"/>
  <c r="G73" i="105"/>
  <c r="H73" i="105" s="1"/>
  <c r="G72" i="105"/>
  <c r="H72" i="105" s="1"/>
  <c r="G71" i="105"/>
  <c r="H71" i="105" s="1"/>
  <c r="G70" i="105"/>
  <c r="H70" i="105" s="1"/>
  <c r="G69" i="105"/>
  <c r="H69" i="105" s="1"/>
  <c r="H68" i="105"/>
  <c r="G68" i="105"/>
  <c r="G67" i="105"/>
  <c r="H67" i="105" s="1"/>
  <c r="G66" i="105"/>
  <c r="H66" i="105" s="1"/>
  <c r="G65" i="105"/>
  <c r="H65" i="105" s="1"/>
  <c r="G64" i="105"/>
  <c r="H64" i="105" s="1"/>
  <c r="G63" i="105"/>
  <c r="H63" i="105" s="1"/>
  <c r="G62" i="105"/>
  <c r="H62" i="105" s="1"/>
  <c r="H61" i="105"/>
  <c r="G60" i="105"/>
  <c r="H60" i="105" s="1"/>
  <c r="G59" i="105"/>
  <c r="H59" i="105" s="1"/>
  <c r="G58" i="105"/>
  <c r="H58" i="105" s="1"/>
  <c r="G57" i="105"/>
  <c r="H57" i="105" s="1"/>
  <c r="G56" i="105"/>
  <c r="H56" i="105" s="1"/>
  <c r="G55" i="105"/>
  <c r="H55" i="105" s="1"/>
  <c r="G54" i="105"/>
  <c r="H54" i="105" s="1"/>
  <c r="G53" i="105"/>
  <c r="H53" i="105" s="1"/>
  <c r="G52" i="105"/>
  <c r="H52" i="105" s="1"/>
  <c r="G51" i="105"/>
  <c r="H51" i="105" s="1"/>
  <c r="G50" i="105"/>
  <c r="H50" i="105" s="1"/>
  <c r="G49" i="105"/>
  <c r="H49" i="105" s="1"/>
  <c r="G48" i="105"/>
  <c r="H48" i="105" s="1"/>
  <c r="G47" i="105"/>
  <c r="H47" i="105" s="1"/>
  <c r="G46" i="105"/>
  <c r="H46" i="105" s="1"/>
  <c r="G45" i="105"/>
  <c r="H45" i="105" s="1"/>
  <c r="H44" i="105"/>
  <c r="G44" i="105"/>
  <c r="G43" i="105"/>
  <c r="H43" i="105" s="1"/>
  <c r="G42" i="105"/>
  <c r="H42" i="105" s="1"/>
  <c r="G41" i="105"/>
  <c r="H41" i="105" s="1"/>
  <c r="G40" i="105"/>
  <c r="H40" i="105" s="1"/>
  <c r="G39" i="105"/>
  <c r="H39" i="105" s="1"/>
  <c r="G38" i="105"/>
  <c r="H38" i="105" s="1"/>
  <c r="G37" i="105"/>
  <c r="H37" i="105" s="1"/>
  <c r="G36" i="105"/>
  <c r="H36" i="105" s="1"/>
  <c r="G35" i="105"/>
  <c r="H35" i="105" s="1"/>
  <c r="G34" i="105"/>
  <c r="H34" i="105" s="1"/>
  <c r="G33" i="105"/>
  <c r="H33" i="105" s="1"/>
  <c r="G32" i="105"/>
  <c r="H32" i="105" s="1"/>
  <c r="G31" i="105"/>
  <c r="H31" i="105" s="1"/>
  <c r="G30" i="105"/>
  <c r="H30" i="105" s="1"/>
  <c r="G29" i="105"/>
  <c r="H29" i="105" s="1"/>
  <c r="G28" i="105"/>
  <c r="H28" i="105" s="1"/>
  <c r="G27" i="105"/>
  <c r="H27" i="105" s="1"/>
  <c r="G26" i="105"/>
  <c r="H26" i="105" s="1"/>
  <c r="G25" i="105"/>
  <c r="H25" i="105" s="1"/>
  <c r="G24" i="105"/>
  <c r="H24" i="105" s="1"/>
  <c r="G23" i="105"/>
  <c r="H23" i="105" s="1"/>
  <c r="G22" i="105"/>
  <c r="H22" i="105" s="1"/>
  <c r="G21" i="105"/>
  <c r="H21" i="105" s="1"/>
  <c r="G20" i="105"/>
  <c r="H20" i="105" s="1"/>
  <c r="G19" i="105"/>
  <c r="H19" i="105" s="1"/>
  <c r="G18" i="105"/>
  <c r="H18" i="105" s="1"/>
  <c r="G17" i="105"/>
  <c r="H17" i="105" s="1"/>
  <c r="G16" i="105"/>
  <c r="H16" i="105" s="1"/>
  <c r="G15" i="105"/>
  <c r="H15" i="105" s="1"/>
  <c r="G14" i="105"/>
  <c r="H14" i="105" s="1"/>
  <c r="G13" i="105"/>
  <c r="H13" i="105" s="1"/>
  <c r="H12" i="105"/>
  <c r="G12" i="105"/>
  <c r="G11" i="105"/>
  <c r="H11" i="105" s="1"/>
  <c r="G10" i="105"/>
  <c r="H10" i="105" s="1"/>
  <c r="G9" i="105"/>
  <c r="H9" i="105" s="1"/>
  <c r="G8" i="105"/>
  <c r="H8" i="105" s="1"/>
  <c r="G7" i="105"/>
  <c r="H7" i="105" s="1"/>
  <c r="G6" i="105"/>
  <c r="H6" i="105" s="1"/>
  <c r="G5" i="105"/>
  <c r="H5" i="105" s="1"/>
  <c r="G45" i="104"/>
  <c r="H45" i="104"/>
  <c r="F45" i="104"/>
  <c r="E45" i="104"/>
  <c r="D45" i="104"/>
  <c r="G44" i="104"/>
  <c r="H44" i="104" s="1"/>
  <c r="G43" i="104"/>
  <c r="H43" i="104" s="1"/>
  <c r="G42" i="104"/>
  <c r="H42" i="104" s="1"/>
  <c r="G41" i="104"/>
  <c r="H41" i="104" s="1"/>
  <c r="G40" i="104"/>
  <c r="H40" i="104" s="1"/>
  <c r="G39" i="104"/>
  <c r="H39" i="104" s="1"/>
  <c r="G38" i="104"/>
  <c r="H38" i="104" s="1"/>
  <c r="G37" i="104"/>
  <c r="H37" i="104" s="1"/>
  <c r="G36" i="104"/>
  <c r="H36" i="104" s="1"/>
  <c r="G35" i="104"/>
  <c r="H35" i="104" s="1"/>
  <c r="G34" i="104"/>
  <c r="H34" i="104" s="1"/>
  <c r="G33" i="104"/>
  <c r="H33" i="104" s="1"/>
  <c r="G32" i="104"/>
  <c r="H32" i="104" s="1"/>
  <c r="G31" i="104"/>
  <c r="H31" i="104" s="1"/>
  <c r="G30" i="104"/>
  <c r="H30" i="104" s="1"/>
  <c r="G29" i="104"/>
  <c r="H29" i="104" s="1"/>
  <c r="G28" i="104"/>
  <c r="H28" i="104" s="1"/>
  <c r="G27" i="104"/>
  <c r="H27" i="104" s="1"/>
  <c r="G26" i="104"/>
  <c r="H26" i="104" s="1"/>
  <c r="G25" i="104"/>
  <c r="H25" i="104" s="1"/>
  <c r="G24" i="104"/>
  <c r="H24" i="104" s="1"/>
  <c r="G23" i="104"/>
  <c r="H23" i="104" s="1"/>
  <c r="G22" i="104"/>
  <c r="H22" i="104" s="1"/>
  <c r="G21" i="104"/>
  <c r="H21" i="104" s="1"/>
  <c r="G20" i="104"/>
  <c r="H20" i="104" s="1"/>
  <c r="G19" i="104"/>
  <c r="H19" i="104" s="1"/>
  <c r="G18" i="104"/>
  <c r="H18" i="104" s="1"/>
  <c r="G17" i="104"/>
  <c r="H17" i="104" s="1"/>
  <c r="G16" i="104"/>
  <c r="H16" i="104" s="1"/>
  <c r="G15" i="104"/>
  <c r="H15" i="104" s="1"/>
  <c r="G14" i="104"/>
  <c r="H14" i="104" s="1"/>
  <c r="G13" i="104"/>
  <c r="H13" i="104" s="1"/>
  <c r="G12" i="104"/>
  <c r="H12" i="104" s="1"/>
  <c r="G11" i="104"/>
  <c r="H11" i="104" s="1"/>
  <c r="G10" i="104"/>
  <c r="H10" i="104" s="1"/>
  <c r="G9" i="104"/>
  <c r="H9" i="104" s="1"/>
  <c r="G8" i="104"/>
  <c r="H8" i="104" s="1"/>
  <c r="G7" i="104"/>
  <c r="H7" i="104" s="1"/>
  <c r="G6" i="104"/>
  <c r="H6" i="104" s="1"/>
  <c r="G5" i="104"/>
  <c r="H5" i="104" s="1"/>
  <c r="F403" i="103"/>
  <c r="E403" i="103"/>
  <c r="D403" i="103"/>
  <c r="H402" i="103"/>
  <c r="G402" i="103"/>
  <c r="G401" i="103"/>
  <c r="H401" i="103" s="1"/>
  <c r="G400" i="103"/>
  <c r="H400" i="103" s="1"/>
  <c r="H399" i="103"/>
  <c r="G399" i="103"/>
  <c r="G398" i="103"/>
  <c r="H398" i="103" s="1"/>
  <c r="G397" i="103"/>
  <c r="H397" i="103" s="1"/>
  <c r="G396" i="103"/>
  <c r="H396" i="103" s="1"/>
  <c r="G395" i="103"/>
  <c r="H395" i="103" s="1"/>
  <c r="G394" i="103"/>
  <c r="H394" i="103" s="1"/>
  <c r="H393" i="103"/>
  <c r="G393" i="103"/>
  <c r="G392" i="103"/>
  <c r="H392" i="103" s="1"/>
  <c r="H391" i="103"/>
  <c r="G391" i="103"/>
  <c r="G390" i="103"/>
  <c r="H390" i="103" s="1"/>
  <c r="G389" i="103"/>
  <c r="H389" i="103" s="1"/>
  <c r="G388" i="103"/>
  <c r="H388" i="103" s="1"/>
  <c r="H387" i="103"/>
  <c r="G387" i="103"/>
  <c r="G386" i="103"/>
  <c r="H386" i="103" s="1"/>
  <c r="H385" i="103"/>
  <c r="G385" i="103"/>
  <c r="G384" i="103"/>
  <c r="H384" i="103" s="1"/>
  <c r="H383" i="103"/>
  <c r="G383" i="103"/>
  <c r="G382" i="103"/>
  <c r="H382" i="103" s="1"/>
  <c r="H381" i="103"/>
  <c r="G381" i="103"/>
  <c r="G380" i="103"/>
  <c r="H380" i="103" s="1"/>
  <c r="H379" i="103"/>
  <c r="G379" i="103"/>
  <c r="G378" i="103"/>
  <c r="H378" i="103" s="1"/>
  <c r="H377" i="103"/>
  <c r="G377" i="103"/>
  <c r="G376" i="103"/>
  <c r="H376" i="103" s="1"/>
  <c r="H375" i="103"/>
  <c r="G375" i="103"/>
  <c r="G374" i="103"/>
  <c r="H374" i="103" s="1"/>
  <c r="H373" i="103"/>
  <c r="G373" i="103"/>
  <c r="G372" i="103"/>
  <c r="H372" i="103" s="1"/>
  <c r="H371" i="103"/>
  <c r="G371" i="103"/>
  <c r="G370" i="103"/>
  <c r="H370" i="103" s="1"/>
  <c r="H369" i="103"/>
  <c r="G369" i="103"/>
  <c r="G368" i="103"/>
  <c r="H368" i="103" s="1"/>
  <c r="H367" i="103"/>
  <c r="G367" i="103"/>
  <c r="G366" i="103"/>
  <c r="H366" i="103" s="1"/>
  <c r="H365" i="103"/>
  <c r="G365" i="103"/>
  <c r="G364" i="103"/>
  <c r="H364" i="103" s="1"/>
  <c r="H363" i="103"/>
  <c r="G363" i="103"/>
  <c r="G362" i="103"/>
  <c r="H362" i="103" s="1"/>
  <c r="H361" i="103"/>
  <c r="G361" i="103"/>
  <c r="G360" i="103"/>
  <c r="H360" i="103" s="1"/>
  <c r="H359" i="103"/>
  <c r="G359" i="103"/>
  <c r="G358" i="103"/>
  <c r="H358" i="103" s="1"/>
  <c r="H357" i="103"/>
  <c r="G357" i="103"/>
  <c r="G356" i="103"/>
  <c r="H356" i="103" s="1"/>
  <c r="H355" i="103"/>
  <c r="G355" i="103"/>
  <c r="G354" i="103"/>
  <c r="H354" i="103" s="1"/>
  <c r="H353" i="103"/>
  <c r="G353" i="103"/>
  <c r="G352" i="103"/>
  <c r="H352" i="103" s="1"/>
  <c r="H351" i="103"/>
  <c r="G351" i="103"/>
  <c r="G350" i="103"/>
  <c r="H350" i="103" s="1"/>
  <c r="H349" i="103"/>
  <c r="G349" i="103"/>
  <c r="G348" i="103"/>
  <c r="H348" i="103" s="1"/>
  <c r="H347" i="103"/>
  <c r="G347" i="103"/>
  <c r="G346" i="103"/>
  <c r="H346" i="103" s="1"/>
  <c r="H345" i="103"/>
  <c r="G345" i="103"/>
  <c r="G344" i="103"/>
  <c r="H344" i="103" s="1"/>
  <c r="H343" i="103"/>
  <c r="G343" i="103"/>
  <c r="G342" i="103"/>
  <c r="H342" i="103" s="1"/>
  <c r="H341" i="103"/>
  <c r="G341" i="103"/>
  <c r="G340" i="103"/>
  <c r="H340" i="103" s="1"/>
  <c r="H339" i="103"/>
  <c r="G339" i="103"/>
  <c r="G338" i="103"/>
  <c r="H338" i="103" s="1"/>
  <c r="H337" i="103"/>
  <c r="G337" i="103"/>
  <c r="G336" i="103"/>
  <c r="H336" i="103" s="1"/>
  <c r="H335" i="103"/>
  <c r="G335" i="103"/>
  <c r="G334" i="103"/>
  <c r="H334" i="103" s="1"/>
  <c r="H333" i="103"/>
  <c r="G333" i="103"/>
  <c r="G332" i="103"/>
  <c r="H332" i="103" s="1"/>
  <c r="H331" i="103"/>
  <c r="G331" i="103"/>
  <c r="G330" i="103"/>
  <c r="H330" i="103" s="1"/>
  <c r="H329" i="103"/>
  <c r="G329" i="103"/>
  <c r="G328" i="103"/>
  <c r="H328" i="103" s="1"/>
  <c r="H327" i="103"/>
  <c r="G327" i="103"/>
  <c r="G326" i="103"/>
  <c r="H326" i="103" s="1"/>
  <c r="H325" i="103"/>
  <c r="G325" i="103"/>
  <c r="G324" i="103"/>
  <c r="H324" i="103" s="1"/>
  <c r="H323" i="103"/>
  <c r="G323" i="103"/>
  <c r="G322" i="103"/>
  <c r="H322" i="103" s="1"/>
  <c r="H321" i="103"/>
  <c r="G321" i="103"/>
  <c r="G320" i="103"/>
  <c r="H320" i="103" s="1"/>
  <c r="H319" i="103"/>
  <c r="G319" i="103"/>
  <c r="G318" i="103"/>
  <c r="H318" i="103" s="1"/>
  <c r="H317" i="103"/>
  <c r="G317" i="103"/>
  <c r="G316" i="103"/>
  <c r="H316" i="103" s="1"/>
  <c r="H315" i="103"/>
  <c r="G314" i="103"/>
  <c r="H314" i="103" s="1"/>
  <c r="G313" i="103"/>
  <c r="H313" i="103" s="1"/>
  <c r="G312" i="103"/>
  <c r="H312" i="103" s="1"/>
  <c r="G311" i="103"/>
  <c r="H311" i="103" s="1"/>
  <c r="G310" i="103"/>
  <c r="H310" i="103" s="1"/>
  <c r="G309" i="103"/>
  <c r="H309" i="103" s="1"/>
  <c r="G308" i="103"/>
  <c r="H308" i="103" s="1"/>
  <c r="G307" i="103"/>
  <c r="H307" i="103" s="1"/>
  <c r="G306" i="103"/>
  <c r="H306" i="103" s="1"/>
  <c r="G305" i="103"/>
  <c r="H305" i="103" s="1"/>
  <c r="G304" i="103"/>
  <c r="H304" i="103" s="1"/>
  <c r="G303" i="103"/>
  <c r="H303" i="103" s="1"/>
  <c r="G302" i="103"/>
  <c r="H302" i="103" s="1"/>
  <c r="G301" i="103"/>
  <c r="H301" i="103" s="1"/>
  <c r="G300" i="103"/>
  <c r="H300" i="103" s="1"/>
  <c r="G299" i="103"/>
  <c r="H299" i="103" s="1"/>
  <c r="G298" i="103"/>
  <c r="H298" i="103" s="1"/>
  <c r="G297" i="103"/>
  <c r="H297" i="103" s="1"/>
  <c r="G296" i="103"/>
  <c r="H296" i="103" s="1"/>
  <c r="G295" i="103"/>
  <c r="H295" i="103" s="1"/>
  <c r="G294" i="103"/>
  <c r="H294" i="103" s="1"/>
  <c r="G293" i="103"/>
  <c r="H293" i="103" s="1"/>
  <c r="G292" i="103"/>
  <c r="H292" i="103" s="1"/>
  <c r="G291" i="103"/>
  <c r="H291" i="103" s="1"/>
  <c r="G290" i="103"/>
  <c r="H290" i="103" s="1"/>
  <c r="G289" i="103"/>
  <c r="H289" i="103" s="1"/>
  <c r="G288" i="103"/>
  <c r="H288" i="103" s="1"/>
  <c r="G287" i="103"/>
  <c r="H287" i="103" s="1"/>
  <c r="G286" i="103"/>
  <c r="H286" i="103" s="1"/>
  <c r="G285" i="103"/>
  <c r="H285" i="103" s="1"/>
  <c r="G284" i="103"/>
  <c r="H284" i="103" s="1"/>
  <c r="G283" i="103"/>
  <c r="H283" i="103" s="1"/>
  <c r="G282" i="103"/>
  <c r="H282" i="103" s="1"/>
  <c r="G281" i="103"/>
  <c r="H281" i="103" s="1"/>
  <c r="G280" i="103"/>
  <c r="H280" i="103" s="1"/>
  <c r="H279" i="103"/>
  <c r="G279" i="103"/>
  <c r="G278" i="103"/>
  <c r="H278" i="103" s="1"/>
  <c r="G277" i="103"/>
  <c r="H277" i="103" s="1"/>
  <c r="G276" i="103"/>
  <c r="H276" i="103" s="1"/>
  <c r="G275" i="103"/>
  <c r="H275" i="103" s="1"/>
  <c r="G274" i="103"/>
  <c r="H274" i="103" s="1"/>
  <c r="G273" i="103"/>
  <c r="H273" i="103" s="1"/>
  <c r="G272" i="103"/>
  <c r="H272" i="103" s="1"/>
  <c r="G271" i="103"/>
  <c r="H271" i="103" s="1"/>
  <c r="G270" i="103"/>
  <c r="H270" i="103" s="1"/>
  <c r="H269" i="103"/>
  <c r="G269" i="103"/>
  <c r="G268" i="103"/>
  <c r="H268" i="103" s="1"/>
  <c r="G267" i="103"/>
  <c r="H267" i="103" s="1"/>
  <c r="G266" i="103"/>
  <c r="H266" i="103" s="1"/>
  <c r="G265" i="103"/>
  <c r="H265" i="103" s="1"/>
  <c r="G264" i="103"/>
  <c r="H264" i="103" s="1"/>
  <c r="H263" i="103"/>
  <c r="G263" i="103"/>
  <c r="G262" i="103"/>
  <c r="H262" i="103" s="1"/>
  <c r="G261" i="103"/>
  <c r="H261" i="103" s="1"/>
  <c r="G260" i="103"/>
  <c r="H260" i="103" s="1"/>
  <c r="G259" i="103"/>
  <c r="H259" i="103" s="1"/>
  <c r="G258" i="103"/>
  <c r="H258" i="103" s="1"/>
  <c r="G257" i="103"/>
  <c r="H257" i="103" s="1"/>
  <c r="G256" i="103"/>
  <c r="H256" i="103" s="1"/>
  <c r="G255" i="103"/>
  <c r="H255" i="103" s="1"/>
  <c r="G254" i="103"/>
  <c r="H254" i="103" s="1"/>
  <c r="H253" i="103"/>
  <c r="G253" i="103"/>
  <c r="G252" i="103"/>
  <c r="H252" i="103" s="1"/>
  <c r="G251" i="103"/>
  <c r="H251" i="103" s="1"/>
  <c r="G250" i="103"/>
  <c r="H250" i="103" s="1"/>
  <c r="G249" i="103"/>
  <c r="H249" i="103" s="1"/>
  <c r="G248" i="103"/>
  <c r="H248" i="103" s="1"/>
  <c r="H247" i="103"/>
  <c r="G247" i="103"/>
  <c r="G246" i="103"/>
  <c r="H246" i="103" s="1"/>
  <c r="G245" i="103"/>
  <c r="H245" i="103" s="1"/>
  <c r="G244" i="103"/>
  <c r="H244" i="103" s="1"/>
  <c r="G243" i="103"/>
  <c r="H243" i="103" s="1"/>
  <c r="G242" i="103"/>
  <c r="H242" i="103" s="1"/>
  <c r="G241" i="103"/>
  <c r="H241" i="103" s="1"/>
  <c r="G240" i="103"/>
  <c r="H240" i="103" s="1"/>
  <c r="G239" i="103"/>
  <c r="H239" i="103" s="1"/>
  <c r="G238" i="103"/>
  <c r="H238" i="103" s="1"/>
  <c r="H237" i="103"/>
  <c r="G237" i="103"/>
  <c r="G236" i="103"/>
  <c r="H236" i="103" s="1"/>
  <c r="G235" i="103"/>
  <c r="H235" i="103" s="1"/>
  <c r="G234" i="103"/>
  <c r="H234" i="103" s="1"/>
  <c r="G233" i="103"/>
  <c r="H233" i="103" s="1"/>
  <c r="G232" i="103"/>
  <c r="H232" i="103" s="1"/>
  <c r="H231" i="103"/>
  <c r="G231" i="103"/>
  <c r="G230" i="103"/>
  <c r="H230" i="103" s="1"/>
  <c r="G229" i="103"/>
  <c r="H229" i="103" s="1"/>
  <c r="G228" i="103"/>
  <c r="H228" i="103" s="1"/>
  <c r="G227" i="103"/>
  <c r="H227" i="103" s="1"/>
  <c r="G226" i="103"/>
  <c r="H226" i="103" s="1"/>
  <c r="G225" i="103"/>
  <c r="H225" i="103" s="1"/>
  <c r="G224" i="103"/>
  <c r="H224" i="103" s="1"/>
  <c r="G223" i="103"/>
  <c r="H223" i="103" s="1"/>
  <c r="G222" i="103"/>
  <c r="H222" i="103" s="1"/>
  <c r="H221" i="103"/>
  <c r="G221" i="103"/>
  <c r="G220" i="103"/>
  <c r="H220" i="103" s="1"/>
  <c r="G219" i="103"/>
  <c r="H219" i="103" s="1"/>
  <c r="G218" i="103"/>
  <c r="H218" i="103" s="1"/>
  <c r="G217" i="103"/>
  <c r="H217" i="103" s="1"/>
  <c r="G216" i="103"/>
  <c r="H216" i="103" s="1"/>
  <c r="H215" i="103"/>
  <c r="G215" i="103"/>
  <c r="G214" i="103"/>
  <c r="H214" i="103" s="1"/>
  <c r="G213" i="103"/>
  <c r="H213" i="103" s="1"/>
  <c r="G212" i="103"/>
  <c r="H212" i="103" s="1"/>
  <c r="G211" i="103"/>
  <c r="H211" i="103" s="1"/>
  <c r="G210" i="103"/>
  <c r="H210" i="103" s="1"/>
  <c r="G209" i="103"/>
  <c r="H209" i="103" s="1"/>
  <c r="G208" i="103"/>
  <c r="H208" i="103" s="1"/>
  <c r="G207" i="103"/>
  <c r="H207" i="103" s="1"/>
  <c r="G206" i="103"/>
  <c r="H206" i="103" s="1"/>
  <c r="H205" i="103"/>
  <c r="G205" i="103"/>
  <c r="G204" i="103"/>
  <c r="H204" i="103" s="1"/>
  <c r="G203" i="103"/>
  <c r="H203" i="103" s="1"/>
  <c r="G202" i="103"/>
  <c r="H202" i="103" s="1"/>
  <c r="G201" i="103"/>
  <c r="H201" i="103" s="1"/>
  <c r="G200" i="103"/>
  <c r="H200" i="103" s="1"/>
  <c r="H199" i="103"/>
  <c r="G199" i="103"/>
  <c r="G198" i="103"/>
  <c r="H198" i="103" s="1"/>
  <c r="G197" i="103"/>
  <c r="H197" i="103" s="1"/>
  <c r="G196" i="103"/>
  <c r="H196" i="103" s="1"/>
  <c r="G195" i="103"/>
  <c r="H195" i="103" s="1"/>
  <c r="G194" i="103"/>
  <c r="H194" i="103" s="1"/>
  <c r="G193" i="103"/>
  <c r="H193" i="103" s="1"/>
  <c r="G192" i="103"/>
  <c r="H192" i="103" s="1"/>
  <c r="G191" i="103"/>
  <c r="H191" i="103" s="1"/>
  <c r="G190" i="103"/>
  <c r="H190" i="103" s="1"/>
  <c r="H189" i="103"/>
  <c r="G189" i="103"/>
  <c r="G188" i="103"/>
  <c r="H188" i="103" s="1"/>
  <c r="G187" i="103"/>
  <c r="H187" i="103" s="1"/>
  <c r="G186" i="103"/>
  <c r="H186" i="103" s="1"/>
  <c r="G185" i="103"/>
  <c r="H185" i="103" s="1"/>
  <c r="G184" i="103"/>
  <c r="H184" i="103" s="1"/>
  <c r="H183" i="103"/>
  <c r="G183" i="103"/>
  <c r="G182" i="103"/>
  <c r="H182" i="103" s="1"/>
  <c r="G181" i="103"/>
  <c r="H181" i="103" s="1"/>
  <c r="G180" i="103"/>
  <c r="H180" i="103" s="1"/>
  <c r="G179" i="103"/>
  <c r="H179" i="103" s="1"/>
  <c r="G178" i="103"/>
  <c r="H178" i="103" s="1"/>
  <c r="G177" i="103"/>
  <c r="H177" i="103" s="1"/>
  <c r="G176" i="103"/>
  <c r="H176" i="103" s="1"/>
  <c r="G175" i="103"/>
  <c r="H175" i="103" s="1"/>
  <c r="G174" i="103"/>
  <c r="H174" i="103" s="1"/>
  <c r="H173" i="103"/>
  <c r="G173" i="103"/>
  <c r="G172" i="103"/>
  <c r="H172" i="103" s="1"/>
  <c r="G171" i="103"/>
  <c r="H171" i="103" s="1"/>
  <c r="G170" i="103"/>
  <c r="H170" i="103" s="1"/>
  <c r="G169" i="103"/>
  <c r="H169" i="103" s="1"/>
  <c r="G168" i="103"/>
  <c r="H168" i="103" s="1"/>
  <c r="H167" i="103"/>
  <c r="G167" i="103"/>
  <c r="G166" i="103"/>
  <c r="H166" i="103" s="1"/>
  <c r="G165" i="103"/>
  <c r="H165" i="103" s="1"/>
  <c r="G164" i="103"/>
  <c r="H164" i="103" s="1"/>
  <c r="G163" i="103"/>
  <c r="H163" i="103" s="1"/>
  <c r="G162" i="103"/>
  <c r="H162" i="103" s="1"/>
  <c r="G161" i="103"/>
  <c r="H161" i="103" s="1"/>
  <c r="G160" i="103"/>
  <c r="H160" i="103" s="1"/>
  <c r="G159" i="103"/>
  <c r="H159" i="103" s="1"/>
  <c r="G158" i="103"/>
  <c r="H158" i="103" s="1"/>
  <c r="G157" i="103"/>
  <c r="H157" i="103" s="1"/>
  <c r="G156" i="103"/>
  <c r="H156" i="103" s="1"/>
  <c r="G155" i="103"/>
  <c r="H155" i="103" s="1"/>
  <c r="G154" i="103"/>
  <c r="H154" i="103" s="1"/>
  <c r="G153" i="103"/>
  <c r="H153" i="103" s="1"/>
  <c r="G152" i="103"/>
  <c r="H152" i="103" s="1"/>
  <c r="H151" i="103"/>
  <c r="G151" i="103"/>
  <c r="G150" i="103"/>
  <c r="H150" i="103" s="1"/>
  <c r="G149" i="103"/>
  <c r="H149" i="103" s="1"/>
  <c r="G148" i="103"/>
  <c r="H148" i="103" s="1"/>
  <c r="G147" i="103"/>
  <c r="H147" i="103" s="1"/>
  <c r="G146" i="103"/>
  <c r="H146" i="103" s="1"/>
  <c r="G145" i="103"/>
  <c r="H145" i="103" s="1"/>
  <c r="H144" i="103"/>
  <c r="G144" i="103"/>
  <c r="G143" i="103"/>
  <c r="H143" i="103" s="1"/>
  <c r="H142" i="103"/>
  <c r="G142" i="103"/>
  <c r="G141" i="103"/>
  <c r="H141" i="103" s="1"/>
  <c r="G140" i="103"/>
  <c r="H140" i="103" s="1"/>
  <c r="G139" i="103"/>
  <c r="H139" i="103" s="1"/>
  <c r="G138" i="103"/>
  <c r="H138" i="103" s="1"/>
  <c r="G137" i="103"/>
  <c r="H137" i="103" s="1"/>
  <c r="H136" i="103"/>
  <c r="G136" i="103"/>
  <c r="G135" i="103"/>
  <c r="H135" i="103" s="1"/>
  <c r="H134" i="103"/>
  <c r="G134" i="103"/>
  <c r="G133" i="103"/>
  <c r="H133" i="103" s="1"/>
  <c r="G132" i="103"/>
  <c r="H132" i="103" s="1"/>
  <c r="G131" i="103"/>
  <c r="H131" i="103" s="1"/>
  <c r="G130" i="103"/>
  <c r="H130" i="103" s="1"/>
  <c r="G129" i="103"/>
  <c r="H129" i="103" s="1"/>
  <c r="H128" i="103"/>
  <c r="G128" i="103"/>
  <c r="G127" i="103"/>
  <c r="H127" i="103" s="1"/>
  <c r="G126" i="103"/>
  <c r="H126" i="103" s="1"/>
  <c r="G125" i="103"/>
  <c r="H125" i="103" s="1"/>
  <c r="G124" i="103"/>
  <c r="H124" i="103" s="1"/>
  <c r="G123" i="103"/>
  <c r="H123" i="103" s="1"/>
  <c r="G122" i="103"/>
  <c r="H122" i="103" s="1"/>
  <c r="G121" i="103"/>
  <c r="H121" i="103" s="1"/>
  <c r="H120" i="103"/>
  <c r="G120" i="103"/>
  <c r="G119" i="103"/>
  <c r="H119" i="103" s="1"/>
  <c r="G118" i="103"/>
  <c r="H118" i="103" s="1"/>
  <c r="G117" i="103"/>
  <c r="H117" i="103" s="1"/>
  <c r="G116" i="103"/>
  <c r="H116" i="103" s="1"/>
  <c r="G115" i="103"/>
  <c r="H115" i="103" s="1"/>
  <c r="G114" i="103"/>
  <c r="H114" i="103" s="1"/>
  <c r="G113" i="103"/>
  <c r="H113" i="103" s="1"/>
  <c r="G112" i="103"/>
  <c r="H112" i="103" s="1"/>
  <c r="G111" i="103"/>
  <c r="H111" i="103" s="1"/>
  <c r="H110" i="103"/>
  <c r="G110" i="103"/>
  <c r="G109" i="103"/>
  <c r="H109" i="103" s="1"/>
  <c r="G108" i="103"/>
  <c r="H108" i="103" s="1"/>
  <c r="G107" i="103"/>
  <c r="H107" i="103" s="1"/>
  <c r="G106" i="103"/>
  <c r="H106" i="103" s="1"/>
  <c r="G105" i="103"/>
  <c r="H105" i="103" s="1"/>
  <c r="H104" i="103"/>
  <c r="G104" i="103"/>
  <c r="G103" i="103"/>
  <c r="H103" i="103" s="1"/>
  <c r="H102" i="103"/>
  <c r="G102" i="103"/>
  <c r="G101" i="103"/>
  <c r="H101" i="103" s="1"/>
  <c r="G100" i="103"/>
  <c r="H100" i="103" s="1"/>
  <c r="G99" i="103"/>
  <c r="H99" i="103" s="1"/>
  <c r="G98" i="103"/>
  <c r="H98" i="103" s="1"/>
  <c r="G97" i="103"/>
  <c r="H97" i="103" s="1"/>
  <c r="H96" i="103"/>
  <c r="G96" i="103"/>
  <c r="G95" i="103"/>
  <c r="H95" i="103" s="1"/>
  <c r="H94" i="103"/>
  <c r="G94" i="103"/>
  <c r="G93" i="103"/>
  <c r="H93" i="103" s="1"/>
  <c r="G92" i="103"/>
  <c r="H92" i="103" s="1"/>
  <c r="G91" i="103"/>
  <c r="H91" i="103" s="1"/>
  <c r="G90" i="103"/>
  <c r="H90" i="103" s="1"/>
  <c r="G89" i="103"/>
  <c r="H89" i="103" s="1"/>
  <c r="H88" i="103"/>
  <c r="G88" i="103"/>
  <c r="G87" i="103"/>
  <c r="H87" i="103" s="1"/>
  <c r="G86" i="103"/>
  <c r="H86" i="103" s="1"/>
  <c r="G85" i="103"/>
  <c r="H85" i="103" s="1"/>
  <c r="G84" i="103"/>
  <c r="H84" i="103" s="1"/>
  <c r="G83" i="103"/>
  <c r="H83" i="103" s="1"/>
  <c r="G82" i="103"/>
  <c r="H82" i="103" s="1"/>
  <c r="G81" i="103"/>
  <c r="H81" i="103" s="1"/>
  <c r="H80" i="103"/>
  <c r="G80" i="103"/>
  <c r="G79" i="103"/>
  <c r="H79" i="103" s="1"/>
  <c r="H78" i="103"/>
  <c r="G78" i="103"/>
  <c r="G77" i="103"/>
  <c r="H77" i="103" s="1"/>
  <c r="G76" i="103"/>
  <c r="H76" i="103" s="1"/>
  <c r="G75" i="103"/>
  <c r="H75" i="103" s="1"/>
  <c r="G74" i="103"/>
  <c r="H74" i="103" s="1"/>
  <c r="G73" i="103"/>
  <c r="H73" i="103" s="1"/>
  <c r="H72" i="103"/>
  <c r="G72" i="103"/>
  <c r="G71" i="103"/>
  <c r="H71" i="103" s="1"/>
  <c r="H70" i="103"/>
  <c r="G70" i="103"/>
  <c r="G69" i="103"/>
  <c r="H69" i="103" s="1"/>
  <c r="G68" i="103"/>
  <c r="H68" i="103" s="1"/>
  <c r="G67" i="103"/>
  <c r="H67" i="103" s="1"/>
  <c r="G66" i="103"/>
  <c r="H66" i="103" s="1"/>
  <c r="G65" i="103"/>
  <c r="H65" i="103" s="1"/>
  <c r="H64" i="103"/>
  <c r="G64" i="103"/>
  <c r="G63" i="103"/>
  <c r="H63" i="103" s="1"/>
  <c r="H62" i="103"/>
  <c r="G62" i="103"/>
  <c r="H61" i="103"/>
  <c r="G60" i="103"/>
  <c r="H60" i="103" s="1"/>
  <c r="H59" i="103"/>
  <c r="G59" i="103"/>
  <c r="G58" i="103"/>
  <c r="H58" i="103" s="1"/>
  <c r="G57" i="103"/>
  <c r="H57" i="103" s="1"/>
  <c r="G56" i="103"/>
  <c r="H56" i="103" s="1"/>
  <c r="G55" i="103"/>
  <c r="H55" i="103" s="1"/>
  <c r="G54" i="103"/>
  <c r="H54" i="103" s="1"/>
  <c r="G53" i="103"/>
  <c r="H53" i="103" s="1"/>
  <c r="G52" i="103"/>
  <c r="H52" i="103" s="1"/>
  <c r="H51" i="103"/>
  <c r="G51" i="103"/>
  <c r="G50" i="103"/>
  <c r="H50" i="103" s="1"/>
  <c r="G49" i="103"/>
  <c r="H49" i="103" s="1"/>
  <c r="G48" i="103"/>
  <c r="H48" i="103" s="1"/>
  <c r="G47" i="103"/>
  <c r="H47" i="103" s="1"/>
  <c r="G46" i="103"/>
  <c r="H46" i="103" s="1"/>
  <c r="G45" i="103"/>
  <c r="H45" i="103" s="1"/>
  <c r="G44" i="103"/>
  <c r="H44" i="103" s="1"/>
  <c r="H43" i="103"/>
  <c r="G43" i="103"/>
  <c r="G42" i="103"/>
  <c r="H42" i="103" s="1"/>
  <c r="G41" i="103"/>
  <c r="H41" i="103" s="1"/>
  <c r="G40" i="103"/>
  <c r="H40" i="103" s="1"/>
  <c r="G39" i="103"/>
  <c r="H39" i="103" s="1"/>
  <c r="G38" i="103"/>
  <c r="H38" i="103" s="1"/>
  <c r="G37" i="103"/>
  <c r="H37" i="103" s="1"/>
  <c r="G36" i="103"/>
  <c r="H36" i="103" s="1"/>
  <c r="H35" i="103"/>
  <c r="G35" i="103"/>
  <c r="G34" i="103"/>
  <c r="H34" i="103" s="1"/>
  <c r="G33" i="103"/>
  <c r="H33" i="103" s="1"/>
  <c r="G32" i="103"/>
  <c r="H32" i="103" s="1"/>
  <c r="G31" i="103"/>
  <c r="H31" i="103" s="1"/>
  <c r="G30" i="103"/>
  <c r="H30" i="103" s="1"/>
  <c r="G29" i="103"/>
  <c r="H29" i="103" s="1"/>
  <c r="G28" i="103"/>
  <c r="H28" i="103" s="1"/>
  <c r="H27" i="103"/>
  <c r="G27" i="103"/>
  <c r="G26" i="103"/>
  <c r="H26" i="103" s="1"/>
  <c r="G25" i="103"/>
  <c r="H25" i="103" s="1"/>
  <c r="G24" i="103"/>
  <c r="H24" i="103" s="1"/>
  <c r="G23" i="103"/>
  <c r="H23" i="103" s="1"/>
  <c r="G22" i="103"/>
  <c r="H22" i="103" s="1"/>
  <c r="G21" i="103"/>
  <c r="H21" i="103" s="1"/>
  <c r="G20" i="103"/>
  <c r="H20" i="103" s="1"/>
  <c r="H19" i="103"/>
  <c r="G19" i="103"/>
  <c r="G18" i="103"/>
  <c r="H18" i="103" s="1"/>
  <c r="G17" i="103"/>
  <c r="H17" i="103" s="1"/>
  <c r="G16" i="103"/>
  <c r="H16" i="103" s="1"/>
  <c r="G15" i="103"/>
  <c r="H15" i="103" s="1"/>
  <c r="G14" i="103"/>
  <c r="H14" i="103" s="1"/>
  <c r="G13" i="103"/>
  <c r="H13" i="103" s="1"/>
  <c r="G12" i="103"/>
  <c r="H12" i="103" s="1"/>
  <c r="G11" i="103"/>
  <c r="H11" i="103" s="1"/>
  <c r="G10" i="103"/>
  <c r="H10" i="103" s="1"/>
  <c r="G9" i="103"/>
  <c r="H9" i="103" s="1"/>
  <c r="G8" i="103"/>
  <c r="H8" i="103" s="1"/>
  <c r="G7" i="103"/>
  <c r="H7" i="103" s="1"/>
  <c r="G6" i="103"/>
  <c r="H6" i="103" s="1"/>
  <c r="G5" i="103"/>
  <c r="H5" i="103" s="1"/>
  <c r="F53" i="102"/>
  <c r="E53" i="102"/>
  <c r="D53" i="102"/>
  <c r="G52" i="102"/>
  <c r="H52" i="102" s="1"/>
  <c r="G51" i="102"/>
  <c r="H51" i="102" s="1"/>
  <c r="G50" i="102"/>
  <c r="H50" i="102" s="1"/>
  <c r="G49" i="102"/>
  <c r="H49" i="102" s="1"/>
  <c r="G48" i="102"/>
  <c r="H48" i="102" s="1"/>
  <c r="G47" i="102"/>
  <c r="H47" i="102" s="1"/>
  <c r="G46" i="102"/>
  <c r="H46" i="102" s="1"/>
  <c r="G45" i="102"/>
  <c r="H45" i="102" s="1"/>
  <c r="G44" i="102"/>
  <c r="H44" i="102" s="1"/>
  <c r="G43" i="102"/>
  <c r="H43" i="102" s="1"/>
  <c r="G42" i="102"/>
  <c r="H42" i="102" s="1"/>
  <c r="G41" i="102"/>
  <c r="H41" i="102" s="1"/>
  <c r="G40" i="102"/>
  <c r="H40" i="102" s="1"/>
  <c r="G39" i="102"/>
  <c r="H39" i="102" s="1"/>
  <c r="G38" i="102"/>
  <c r="H38" i="102" s="1"/>
  <c r="G37" i="102"/>
  <c r="H37" i="102" s="1"/>
  <c r="G36" i="102"/>
  <c r="H36" i="102" s="1"/>
  <c r="G35" i="102"/>
  <c r="H35" i="102" s="1"/>
  <c r="G34" i="102"/>
  <c r="H34" i="102" s="1"/>
  <c r="G33" i="102"/>
  <c r="H33" i="102" s="1"/>
  <c r="G32" i="102"/>
  <c r="H32" i="102" s="1"/>
  <c r="G31" i="102"/>
  <c r="H31" i="102" s="1"/>
  <c r="G30" i="102"/>
  <c r="H30" i="102" s="1"/>
  <c r="G29" i="102"/>
  <c r="H29" i="102" s="1"/>
  <c r="G28" i="102"/>
  <c r="H28" i="102" s="1"/>
  <c r="G27" i="102"/>
  <c r="H27" i="102" s="1"/>
  <c r="G26" i="102"/>
  <c r="H26" i="102" s="1"/>
  <c r="G25" i="102"/>
  <c r="H25" i="102" s="1"/>
  <c r="G24" i="102"/>
  <c r="H24" i="102" s="1"/>
  <c r="G23" i="102"/>
  <c r="H23" i="102" s="1"/>
  <c r="G22" i="102"/>
  <c r="H22" i="102" s="1"/>
  <c r="G21" i="102"/>
  <c r="H21" i="102" s="1"/>
  <c r="G20" i="102"/>
  <c r="H20" i="102" s="1"/>
  <c r="G19" i="102"/>
  <c r="H19" i="102" s="1"/>
  <c r="G18" i="102"/>
  <c r="H18" i="102" s="1"/>
  <c r="G17" i="102"/>
  <c r="H17" i="102" s="1"/>
  <c r="G16" i="102"/>
  <c r="H16" i="102" s="1"/>
  <c r="G15" i="102"/>
  <c r="H15" i="102" s="1"/>
  <c r="G14" i="102"/>
  <c r="H14" i="102" s="1"/>
  <c r="G13" i="102"/>
  <c r="H13" i="102" s="1"/>
  <c r="G12" i="102"/>
  <c r="H12" i="102" s="1"/>
  <c r="G11" i="102"/>
  <c r="H11" i="102" s="1"/>
  <c r="G10" i="102"/>
  <c r="H10" i="102" s="1"/>
  <c r="G9" i="102"/>
  <c r="H9" i="102" s="1"/>
  <c r="G8" i="102"/>
  <c r="H8" i="102" s="1"/>
  <c r="G7" i="102"/>
  <c r="H7" i="102" s="1"/>
  <c r="G6" i="102"/>
  <c r="H6" i="102" s="1"/>
  <c r="G5" i="102"/>
  <c r="H5" i="102" s="1"/>
  <c r="H29" i="106" l="1"/>
  <c r="H52" i="106" s="1"/>
  <c r="G52" i="106"/>
  <c r="H53" i="102"/>
  <c r="G53" i="102"/>
  <c r="F403" i="101"/>
  <c r="E403" i="101"/>
  <c r="D403" i="101"/>
  <c r="G402" i="101"/>
  <c r="H402" i="101" s="1"/>
  <c r="G401" i="101"/>
  <c r="H401" i="101" s="1"/>
  <c r="H400" i="101"/>
  <c r="G400" i="101"/>
  <c r="G399" i="101"/>
  <c r="H399" i="101" s="1"/>
  <c r="G398" i="101"/>
  <c r="H398" i="101" s="1"/>
  <c r="G397" i="101"/>
  <c r="H397" i="101" s="1"/>
  <c r="G396" i="101"/>
  <c r="H396" i="101" s="1"/>
  <c r="G395" i="101"/>
  <c r="H395" i="101" s="1"/>
  <c r="H394" i="101"/>
  <c r="G394" i="101"/>
  <c r="G393" i="101"/>
  <c r="H393" i="101" s="1"/>
  <c r="G392" i="101"/>
  <c r="H392" i="101" s="1"/>
  <c r="G391" i="101"/>
  <c r="H391" i="101" s="1"/>
  <c r="G390" i="101"/>
  <c r="H390" i="101" s="1"/>
  <c r="G389" i="101"/>
  <c r="H389" i="101" s="1"/>
  <c r="H388" i="101"/>
  <c r="G388" i="101"/>
  <c r="G387" i="101"/>
  <c r="H387" i="101" s="1"/>
  <c r="G386" i="101"/>
  <c r="H386" i="101" s="1"/>
  <c r="G385" i="101"/>
  <c r="H385" i="101" s="1"/>
  <c r="G384" i="101"/>
  <c r="H384" i="101" s="1"/>
  <c r="G383" i="101"/>
  <c r="H383" i="101" s="1"/>
  <c r="H382" i="101"/>
  <c r="G382" i="101"/>
  <c r="G381" i="101"/>
  <c r="H381" i="101" s="1"/>
  <c r="H380" i="101"/>
  <c r="G380" i="101"/>
  <c r="G379" i="101"/>
  <c r="H379" i="101" s="1"/>
  <c r="G378" i="101"/>
  <c r="H378" i="101" s="1"/>
  <c r="G377" i="101"/>
  <c r="H377" i="101" s="1"/>
  <c r="G376" i="101"/>
  <c r="H376" i="101" s="1"/>
  <c r="G375" i="101"/>
  <c r="H375" i="101" s="1"/>
  <c r="H374" i="101"/>
  <c r="G374" i="101"/>
  <c r="G373" i="101"/>
  <c r="H373" i="101" s="1"/>
  <c r="G372" i="101"/>
  <c r="H372" i="101" s="1"/>
  <c r="G371" i="101"/>
  <c r="H371" i="101" s="1"/>
  <c r="G370" i="101"/>
  <c r="H370" i="101" s="1"/>
  <c r="G369" i="101"/>
  <c r="H369" i="101" s="1"/>
  <c r="H368" i="101"/>
  <c r="G368" i="101"/>
  <c r="G367" i="101"/>
  <c r="H367" i="101" s="1"/>
  <c r="G366" i="101"/>
  <c r="H366" i="101" s="1"/>
  <c r="G365" i="101"/>
  <c r="H365" i="101" s="1"/>
  <c r="G364" i="101"/>
  <c r="H364" i="101" s="1"/>
  <c r="G363" i="101"/>
  <c r="H363" i="101" s="1"/>
  <c r="H362" i="101"/>
  <c r="G362" i="101"/>
  <c r="G361" i="101"/>
  <c r="H361" i="101" s="1"/>
  <c r="H360" i="101"/>
  <c r="G360" i="101"/>
  <c r="G359" i="101"/>
  <c r="H359" i="101" s="1"/>
  <c r="G358" i="101"/>
  <c r="H358" i="101" s="1"/>
  <c r="G357" i="101"/>
  <c r="H357" i="101" s="1"/>
  <c r="G356" i="101"/>
  <c r="H356" i="101" s="1"/>
  <c r="G355" i="101"/>
  <c r="H355" i="101" s="1"/>
  <c r="H354" i="101"/>
  <c r="G354" i="101"/>
  <c r="G353" i="101"/>
  <c r="H353" i="101" s="1"/>
  <c r="H352" i="101"/>
  <c r="G352" i="101"/>
  <c r="G351" i="101"/>
  <c r="H351" i="101" s="1"/>
  <c r="G350" i="101"/>
  <c r="H350" i="101" s="1"/>
  <c r="G349" i="101"/>
  <c r="H349" i="101" s="1"/>
  <c r="G348" i="101"/>
  <c r="H348" i="101" s="1"/>
  <c r="G347" i="101"/>
  <c r="H347" i="101" s="1"/>
  <c r="H346" i="101"/>
  <c r="G346" i="101"/>
  <c r="G345" i="101"/>
  <c r="H345" i="101" s="1"/>
  <c r="H344" i="101"/>
  <c r="G344" i="101"/>
  <c r="G343" i="101"/>
  <c r="H343" i="101" s="1"/>
  <c r="G342" i="101"/>
  <c r="H342" i="101" s="1"/>
  <c r="G341" i="101"/>
  <c r="H341" i="101" s="1"/>
  <c r="G340" i="101"/>
  <c r="H340" i="101" s="1"/>
  <c r="G339" i="101"/>
  <c r="H339" i="101" s="1"/>
  <c r="H338" i="101"/>
  <c r="G338" i="101"/>
  <c r="G337" i="101"/>
  <c r="H337" i="101" s="1"/>
  <c r="H336" i="101"/>
  <c r="G336" i="101"/>
  <c r="G335" i="101"/>
  <c r="H335" i="101" s="1"/>
  <c r="G334" i="101"/>
  <c r="H334" i="101" s="1"/>
  <c r="G333" i="101"/>
  <c r="H333" i="101" s="1"/>
  <c r="G332" i="101"/>
  <c r="H332" i="101" s="1"/>
  <c r="G331" i="101"/>
  <c r="H331" i="101" s="1"/>
  <c r="H330" i="101"/>
  <c r="G330" i="101"/>
  <c r="G329" i="101"/>
  <c r="H329" i="101" s="1"/>
  <c r="G328" i="101"/>
  <c r="H328" i="101" s="1"/>
  <c r="G327" i="101"/>
  <c r="H327" i="101" s="1"/>
  <c r="G326" i="101"/>
  <c r="H326" i="101" s="1"/>
  <c r="G325" i="101"/>
  <c r="H325" i="101" s="1"/>
  <c r="H324" i="101"/>
  <c r="G324" i="101"/>
  <c r="G323" i="101"/>
  <c r="H323" i="101" s="1"/>
  <c r="H322" i="101"/>
  <c r="G322" i="101"/>
  <c r="G321" i="101"/>
  <c r="H321" i="101" s="1"/>
  <c r="G320" i="101"/>
  <c r="H320" i="101" s="1"/>
  <c r="G319" i="101"/>
  <c r="H319" i="101" s="1"/>
  <c r="G318" i="101"/>
  <c r="H318" i="101" s="1"/>
  <c r="G317" i="101"/>
  <c r="H317" i="101" s="1"/>
  <c r="H316" i="101"/>
  <c r="G316" i="101"/>
  <c r="H315" i="101"/>
  <c r="G314" i="101"/>
  <c r="H314" i="101" s="1"/>
  <c r="G313" i="101"/>
  <c r="H313" i="101" s="1"/>
  <c r="G312" i="101"/>
  <c r="H312" i="101" s="1"/>
  <c r="G311" i="101"/>
  <c r="H311" i="101" s="1"/>
  <c r="G310" i="101"/>
  <c r="H310" i="101" s="1"/>
  <c r="G309" i="101"/>
  <c r="H309" i="101" s="1"/>
  <c r="G308" i="101"/>
  <c r="H308" i="101" s="1"/>
  <c r="G307" i="101"/>
  <c r="H307" i="101" s="1"/>
  <c r="G306" i="101"/>
  <c r="H306" i="101" s="1"/>
  <c r="G305" i="101"/>
  <c r="H305" i="101" s="1"/>
  <c r="G304" i="101"/>
  <c r="H304" i="101" s="1"/>
  <c r="G303" i="101"/>
  <c r="H303" i="101" s="1"/>
  <c r="G302" i="101"/>
  <c r="H302" i="101" s="1"/>
  <c r="G301" i="101"/>
  <c r="H301" i="101" s="1"/>
  <c r="G300" i="101"/>
  <c r="H300" i="101" s="1"/>
  <c r="G299" i="101"/>
  <c r="H299" i="101" s="1"/>
  <c r="G298" i="101"/>
  <c r="H298" i="101" s="1"/>
  <c r="G297" i="101"/>
  <c r="H297" i="101" s="1"/>
  <c r="G296" i="101"/>
  <c r="H296" i="101" s="1"/>
  <c r="G295" i="101"/>
  <c r="H295" i="101" s="1"/>
  <c r="G294" i="101"/>
  <c r="H294" i="101" s="1"/>
  <c r="G293" i="101"/>
  <c r="H293" i="101" s="1"/>
  <c r="G292" i="101"/>
  <c r="H292" i="101" s="1"/>
  <c r="G291" i="101"/>
  <c r="H291" i="101" s="1"/>
  <c r="G290" i="101"/>
  <c r="H290" i="101" s="1"/>
  <c r="G289" i="101"/>
  <c r="H289" i="101" s="1"/>
  <c r="G288" i="101"/>
  <c r="H288" i="101" s="1"/>
  <c r="G287" i="101"/>
  <c r="H287" i="101" s="1"/>
  <c r="G286" i="101"/>
  <c r="H286" i="101" s="1"/>
  <c r="G285" i="101"/>
  <c r="H285" i="101" s="1"/>
  <c r="G284" i="101"/>
  <c r="H284" i="101" s="1"/>
  <c r="G283" i="101"/>
  <c r="H283" i="101" s="1"/>
  <c r="G282" i="101"/>
  <c r="H282" i="101" s="1"/>
  <c r="G281" i="101"/>
  <c r="H281" i="101" s="1"/>
  <c r="G280" i="101"/>
  <c r="H280" i="101" s="1"/>
  <c r="G279" i="101"/>
  <c r="H279" i="101" s="1"/>
  <c r="G278" i="101"/>
  <c r="H278" i="101" s="1"/>
  <c r="G277" i="101"/>
  <c r="H277" i="101" s="1"/>
  <c r="G276" i="101"/>
  <c r="H276" i="101" s="1"/>
  <c r="G275" i="101"/>
  <c r="H275" i="101" s="1"/>
  <c r="G274" i="101"/>
  <c r="H274" i="101" s="1"/>
  <c r="G273" i="101"/>
  <c r="H273" i="101" s="1"/>
  <c r="G272" i="101"/>
  <c r="H272" i="101" s="1"/>
  <c r="G271" i="101"/>
  <c r="H271" i="101" s="1"/>
  <c r="G270" i="101"/>
  <c r="H270" i="101" s="1"/>
  <c r="G269" i="101"/>
  <c r="H269" i="101" s="1"/>
  <c r="G268" i="101"/>
  <c r="H268" i="101" s="1"/>
  <c r="G267" i="101"/>
  <c r="H267" i="101" s="1"/>
  <c r="G266" i="101"/>
  <c r="H266" i="101" s="1"/>
  <c r="G265" i="101"/>
  <c r="H265" i="101" s="1"/>
  <c r="G264" i="101"/>
  <c r="H264" i="101" s="1"/>
  <c r="G263" i="101"/>
  <c r="H263" i="101" s="1"/>
  <c r="G262" i="101"/>
  <c r="H262" i="101" s="1"/>
  <c r="G261" i="101"/>
  <c r="H261" i="101" s="1"/>
  <c r="G260" i="101"/>
  <c r="H260" i="101" s="1"/>
  <c r="G259" i="101"/>
  <c r="H259" i="101" s="1"/>
  <c r="G258" i="101"/>
  <c r="H258" i="101" s="1"/>
  <c r="G257" i="101"/>
  <c r="H257" i="101" s="1"/>
  <c r="G256" i="101"/>
  <c r="H256" i="101" s="1"/>
  <c r="G255" i="101"/>
  <c r="H255" i="101" s="1"/>
  <c r="G254" i="101"/>
  <c r="H254" i="101" s="1"/>
  <c r="G253" i="101"/>
  <c r="H253" i="101" s="1"/>
  <c r="G252" i="101"/>
  <c r="H252" i="101" s="1"/>
  <c r="G251" i="101"/>
  <c r="H251" i="101" s="1"/>
  <c r="G250" i="101"/>
  <c r="H250" i="101" s="1"/>
  <c r="G249" i="101"/>
  <c r="H249" i="101" s="1"/>
  <c r="G248" i="101"/>
  <c r="H248" i="101" s="1"/>
  <c r="G247" i="101"/>
  <c r="H247" i="101" s="1"/>
  <c r="G246" i="101"/>
  <c r="H246" i="101" s="1"/>
  <c r="G245" i="101"/>
  <c r="H245" i="101" s="1"/>
  <c r="G244" i="101"/>
  <c r="H244" i="101" s="1"/>
  <c r="G243" i="101"/>
  <c r="H243" i="101" s="1"/>
  <c r="G242" i="101"/>
  <c r="H242" i="101" s="1"/>
  <c r="G241" i="101"/>
  <c r="H241" i="101" s="1"/>
  <c r="G240" i="101"/>
  <c r="H240" i="101" s="1"/>
  <c r="G239" i="101"/>
  <c r="H239" i="101" s="1"/>
  <c r="G238" i="101"/>
  <c r="H238" i="101" s="1"/>
  <c r="G237" i="101"/>
  <c r="H237" i="101" s="1"/>
  <c r="G236" i="101"/>
  <c r="H236" i="101" s="1"/>
  <c r="G235" i="101"/>
  <c r="H235" i="101" s="1"/>
  <c r="G234" i="101"/>
  <c r="H234" i="101" s="1"/>
  <c r="G233" i="101"/>
  <c r="H233" i="101" s="1"/>
  <c r="G232" i="101"/>
  <c r="H232" i="101" s="1"/>
  <c r="G231" i="101"/>
  <c r="H231" i="101" s="1"/>
  <c r="G230" i="101"/>
  <c r="H230" i="101" s="1"/>
  <c r="G229" i="101"/>
  <c r="H229" i="101" s="1"/>
  <c r="G228" i="101"/>
  <c r="H228" i="101" s="1"/>
  <c r="G227" i="101"/>
  <c r="H227" i="101" s="1"/>
  <c r="G226" i="101"/>
  <c r="H226" i="101" s="1"/>
  <c r="G225" i="101"/>
  <c r="H225" i="101" s="1"/>
  <c r="G224" i="101"/>
  <c r="H224" i="101" s="1"/>
  <c r="G223" i="101"/>
  <c r="H223" i="101" s="1"/>
  <c r="G222" i="101"/>
  <c r="H222" i="101" s="1"/>
  <c r="G221" i="101"/>
  <c r="H221" i="101" s="1"/>
  <c r="G220" i="101"/>
  <c r="H220" i="101" s="1"/>
  <c r="G219" i="101"/>
  <c r="H219" i="101" s="1"/>
  <c r="G218" i="101"/>
  <c r="H218" i="101" s="1"/>
  <c r="G217" i="101"/>
  <c r="H217" i="101" s="1"/>
  <c r="G216" i="101"/>
  <c r="H216" i="101" s="1"/>
  <c r="G215" i="101"/>
  <c r="H215" i="101" s="1"/>
  <c r="G214" i="101"/>
  <c r="H214" i="101" s="1"/>
  <c r="G213" i="101"/>
  <c r="H213" i="101" s="1"/>
  <c r="G212" i="101"/>
  <c r="H212" i="101" s="1"/>
  <c r="G211" i="101"/>
  <c r="H211" i="101" s="1"/>
  <c r="G210" i="101"/>
  <c r="H210" i="101" s="1"/>
  <c r="G209" i="101"/>
  <c r="H209" i="101" s="1"/>
  <c r="G208" i="101"/>
  <c r="H208" i="101" s="1"/>
  <c r="G207" i="101"/>
  <c r="H207" i="101" s="1"/>
  <c r="G206" i="101"/>
  <c r="H206" i="101" s="1"/>
  <c r="G205" i="101"/>
  <c r="H205" i="101" s="1"/>
  <c r="G204" i="101"/>
  <c r="H204" i="101" s="1"/>
  <c r="G203" i="101"/>
  <c r="H203" i="101" s="1"/>
  <c r="G202" i="101"/>
  <c r="H202" i="101" s="1"/>
  <c r="G201" i="101"/>
  <c r="H201" i="101" s="1"/>
  <c r="G200" i="101"/>
  <c r="H200" i="101" s="1"/>
  <c r="G199" i="101"/>
  <c r="H199" i="101" s="1"/>
  <c r="G198" i="101"/>
  <c r="H198" i="101" s="1"/>
  <c r="G197" i="101"/>
  <c r="H197" i="101" s="1"/>
  <c r="G196" i="101"/>
  <c r="H196" i="101" s="1"/>
  <c r="G195" i="101"/>
  <c r="H195" i="101" s="1"/>
  <c r="G194" i="101"/>
  <c r="H194" i="101" s="1"/>
  <c r="G193" i="101"/>
  <c r="H193" i="101" s="1"/>
  <c r="G192" i="101"/>
  <c r="H192" i="101" s="1"/>
  <c r="G191" i="101"/>
  <c r="H191" i="101" s="1"/>
  <c r="G190" i="101"/>
  <c r="H190" i="101" s="1"/>
  <c r="G189" i="101"/>
  <c r="H189" i="101" s="1"/>
  <c r="G188" i="101"/>
  <c r="H188" i="101" s="1"/>
  <c r="G187" i="101"/>
  <c r="H187" i="101" s="1"/>
  <c r="G186" i="101"/>
  <c r="H186" i="101" s="1"/>
  <c r="G185" i="101"/>
  <c r="H185" i="101" s="1"/>
  <c r="G184" i="101"/>
  <c r="H184" i="101" s="1"/>
  <c r="G183" i="101"/>
  <c r="H183" i="101" s="1"/>
  <c r="G182" i="101"/>
  <c r="H182" i="101" s="1"/>
  <c r="G181" i="101"/>
  <c r="H181" i="101" s="1"/>
  <c r="G180" i="101"/>
  <c r="H180" i="101" s="1"/>
  <c r="G179" i="101"/>
  <c r="H179" i="101" s="1"/>
  <c r="G178" i="101"/>
  <c r="H178" i="101" s="1"/>
  <c r="G177" i="101"/>
  <c r="H177" i="101" s="1"/>
  <c r="G176" i="101"/>
  <c r="H176" i="101" s="1"/>
  <c r="G175" i="101"/>
  <c r="H175" i="101" s="1"/>
  <c r="G174" i="101"/>
  <c r="H174" i="101" s="1"/>
  <c r="G173" i="101"/>
  <c r="H173" i="101" s="1"/>
  <c r="G172" i="101"/>
  <c r="H172" i="101" s="1"/>
  <c r="G171" i="101"/>
  <c r="H171" i="101" s="1"/>
  <c r="G170" i="101"/>
  <c r="H170" i="101" s="1"/>
  <c r="G169" i="101"/>
  <c r="H169" i="101" s="1"/>
  <c r="G168" i="101"/>
  <c r="H168" i="101" s="1"/>
  <c r="G167" i="101"/>
  <c r="H167" i="101" s="1"/>
  <c r="G166" i="101"/>
  <c r="H166" i="101" s="1"/>
  <c r="G165" i="101"/>
  <c r="H165" i="101" s="1"/>
  <c r="G164" i="101"/>
  <c r="H164" i="101" s="1"/>
  <c r="G163" i="101"/>
  <c r="H163" i="101" s="1"/>
  <c r="G162" i="101"/>
  <c r="H162" i="101" s="1"/>
  <c r="G161" i="101"/>
  <c r="H161" i="101" s="1"/>
  <c r="G160" i="101"/>
  <c r="H160" i="101" s="1"/>
  <c r="G159" i="101"/>
  <c r="H159" i="101" s="1"/>
  <c r="G158" i="101"/>
  <c r="H158" i="101" s="1"/>
  <c r="G157" i="101"/>
  <c r="H157" i="101" s="1"/>
  <c r="G156" i="101"/>
  <c r="H156" i="101" s="1"/>
  <c r="G155" i="101"/>
  <c r="H155" i="101" s="1"/>
  <c r="G154" i="101"/>
  <c r="H154" i="101" s="1"/>
  <c r="G153" i="101"/>
  <c r="H153" i="101" s="1"/>
  <c r="G152" i="101"/>
  <c r="H152" i="101" s="1"/>
  <c r="G151" i="101"/>
  <c r="H151" i="101" s="1"/>
  <c r="G150" i="101"/>
  <c r="H150" i="101" s="1"/>
  <c r="G149" i="101"/>
  <c r="H149" i="101" s="1"/>
  <c r="G148" i="101"/>
  <c r="H148" i="101" s="1"/>
  <c r="G147" i="101"/>
  <c r="H147" i="101" s="1"/>
  <c r="G146" i="101"/>
  <c r="H146" i="101" s="1"/>
  <c r="G145" i="101"/>
  <c r="H145" i="101" s="1"/>
  <c r="G144" i="101"/>
  <c r="H144" i="101" s="1"/>
  <c r="G143" i="101"/>
  <c r="H143" i="101" s="1"/>
  <c r="G142" i="101"/>
  <c r="H142" i="101" s="1"/>
  <c r="G141" i="101"/>
  <c r="H141" i="101" s="1"/>
  <c r="G140" i="101"/>
  <c r="H140" i="101" s="1"/>
  <c r="G139" i="101"/>
  <c r="H139" i="101" s="1"/>
  <c r="G138" i="101"/>
  <c r="H138" i="101" s="1"/>
  <c r="G137" i="101"/>
  <c r="H137" i="101" s="1"/>
  <c r="G136" i="101"/>
  <c r="H136" i="101" s="1"/>
  <c r="G135" i="101"/>
  <c r="H135" i="101" s="1"/>
  <c r="G134" i="101"/>
  <c r="H134" i="101" s="1"/>
  <c r="G133" i="101"/>
  <c r="H133" i="101" s="1"/>
  <c r="G132" i="101"/>
  <c r="H132" i="101" s="1"/>
  <c r="G131" i="101"/>
  <c r="H131" i="101" s="1"/>
  <c r="G130" i="101"/>
  <c r="H130" i="101" s="1"/>
  <c r="G129" i="101"/>
  <c r="H129" i="101" s="1"/>
  <c r="G128" i="101"/>
  <c r="H128" i="101" s="1"/>
  <c r="G127" i="101"/>
  <c r="H127" i="101" s="1"/>
  <c r="G126" i="101"/>
  <c r="H126" i="101" s="1"/>
  <c r="G125" i="101"/>
  <c r="H125" i="101" s="1"/>
  <c r="G124" i="101"/>
  <c r="H124" i="101" s="1"/>
  <c r="G123" i="101"/>
  <c r="H123" i="101" s="1"/>
  <c r="G122" i="101"/>
  <c r="H122" i="101" s="1"/>
  <c r="G121" i="101"/>
  <c r="H121" i="101" s="1"/>
  <c r="G120" i="101"/>
  <c r="H120" i="101" s="1"/>
  <c r="G119" i="101"/>
  <c r="H119" i="101" s="1"/>
  <c r="G118" i="101"/>
  <c r="H118" i="101" s="1"/>
  <c r="G117" i="101"/>
  <c r="H117" i="101" s="1"/>
  <c r="G116" i="101"/>
  <c r="H116" i="101" s="1"/>
  <c r="G115" i="101"/>
  <c r="H115" i="101" s="1"/>
  <c r="G114" i="101"/>
  <c r="H114" i="101" s="1"/>
  <c r="G113" i="101"/>
  <c r="H113" i="101" s="1"/>
  <c r="G112" i="101"/>
  <c r="H112" i="101" s="1"/>
  <c r="G111" i="101"/>
  <c r="H111" i="101" s="1"/>
  <c r="G110" i="101"/>
  <c r="H110" i="101" s="1"/>
  <c r="G109" i="101"/>
  <c r="H109" i="101" s="1"/>
  <c r="G108" i="101"/>
  <c r="H108" i="101" s="1"/>
  <c r="G107" i="101"/>
  <c r="H107" i="101" s="1"/>
  <c r="G106" i="101"/>
  <c r="H106" i="101" s="1"/>
  <c r="G105" i="101"/>
  <c r="H105" i="101" s="1"/>
  <c r="G104" i="101"/>
  <c r="H104" i="101" s="1"/>
  <c r="G103" i="101"/>
  <c r="H103" i="101" s="1"/>
  <c r="G102" i="101"/>
  <c r="H102" i="101" s="1"/>
  <c r="G101" i="101"/>
  <c r="H101" i="101" s="1"/>
  <c r="G100" i="101"/>
  <c r="H100" i="101" s="1"/>
  <c r="G99" i="101"/>
  <c r="H99" i="101" s="1"/>
  <c r="G98" i="101"/>
  <c r="H98" i="101" s="1"/>
  <c r="G97" i="101"/>
  <c r="H97" i="101" s="1"/>
  <c r="G96" i="101"/>
  <c r="H96" i="101" s="1"/>
  <c r="G95" i="101"/>
  <c r="H95" i="101" s="1"/>
  <c r="G94" i="101"/>
  <c r="H94" i="101" s="1"/>
  <c r="G93" i="101"/>
  <c r="H93" i="101" s="1"/>
  <c r="G92" i="101"/>
  <c r="H92" i="101" s="1"/>
  <c r="G91" i="101"/>
  <c r="H91" i="101" s="1"/>
  <c r="G90" i="101"/>
  <c r="H90" i="101" s="1"/>
  <c r="G89" i="101"/>
  <c r="H89" i="101" s="1"/>
  <c r="G88" i="101"/>
  <c r="H88" i="101" s="1"/>
  <c r="G87" i="101"/>
  <c r="H87" i="101" s="1"/>
  <c r="G86" i="101"/>
  <c r="H86" i="101" s="1"/>
  <c r="G85" i="101"/>
  <c r="H85" i="101" s="1"/>
  <c r="G84" i="101"/>
  <c r="H84" i="101" s="1"/>
  <c r="G83" i="101"/>
  <c r="H83" i="101" s="1"/>
  <c r="G82" i="101"/>
  <c r="H82" i="101" s="1"/>
  <c r="G81" i="101"/>
  <c r="H81" i="101" s="1"/>
  <c r="G80" i="101"/>
  <c r="H80" i="101" s="1"/>
  <c r="G79" i="101"/>
  <c r="H79" i="101" s="1"/>
  <c r="G78" i="101"/>
  <c r="H78" i="101" s="1"/>
  <c r="G77" i="101"/>
  <c r="H77" i="101" s="1"/>
  <c r="G76" i="101"/>
  <c r="H76" i="101" s="1"/>
  <c r="G75" i="101"/>
  <c r="H75" i="101" s="1"/>
  <c r="G74" i="101"/>
  <c r="H74" i="101" s="1"/>
  <c r="G73" i="101"/>
  <c r="H73" i="101" s="1"/>
  <c r="G72" i="101"/>
  <c r="H72" i="101" s="1"/>
  <c r="G71" i="101"/>
  <c r="H71" i="101" s="1"/>
  <c r="G70" i="101"/>
  <c r="H70" i="101" s="1"/>
  <c r="G69" i="101"/>
  <c r="H69" i="101" s="1"/>
  <c r="G68" i="101"/>
  <c r="H68" i="101" s="1"/>
  <c r="G67" i="101"/>
  <c r="H67" i="101" s="1"/>
  <c r="G66" i="101"/>
  <c r="H66" i="101" s="1"/>
  <c r="G65" i="101"/>
  <c r="H65" i="101" s="1"/>
  <c r="G64" i="101"/>
  <c r="H64" i="101" s="1"/>
  <c r="G63" i="101"/>
  <c r="H63" i="101" s="1"/>
  <c r="G62" i="101"/>
  <c r="H62" i="101" s="1"/>
  <c r="H61" i="101"/>
  <c r="G60" i="101"/>
  <c r="H60" i="101" s="1"/>
  <c r="G59" i="101"/>
  <c r="H59" i="101" s="1"/>
  <c r="G58" i="101"/>
  <c r="H58" i="101" s="1"/>
  <c r="G57" i="101"/>
  <c r="H57" i="101" s="1"/>
  <c r="G56" i="101"/>
  <c r="H56" i="101" s="1"/>
  <c r="G55" i="101"/>
  <c r="H55" i="101" s="1"/>
  <c r="G54" i="101"/>
  <c r="H54" i="101" s="1"/>
  <c r="G53" i="101"/>
  <c r="H53" i="101" s="1"/>
  <c r="G52" i="101"/>
  <c r="H52" i="101" s="1"/>
  <c r="G51" i="101"/>
  <c r="H51" i="101" s="1"/>
  <c r="G50" i="101"/>
  <c r="H50" i="101" s="1"/>
  <c r="G49" i="101"/>
  <c r="H49" i="101" s="1"/>
  <c r="G48" i="101"/>
  <c r="H48" i="101" s="1"/>
  <c r="G47" i="101"/>
  <c r="H47" i="101" s="1"/>
  <c r="G46" i="101"/>
  <c r="H46" i="101" s="1"/>
  <c r="G45" i="101"/>
  <c r="H45" i="101" s="1"/>
  <c r="G44" i="101"/>
  <c r="H44" i="101" s="1"/>
  <c r="G43" i="101"/>
  <c r="H43" i="101" s="1"/>
  <c r="G42" i="101"/>
  <c r="H42" i="101" s="1"/>
  <c r="G41" i="101"/>
  <c r="H41" i="101" s="1"/>
  <c r="G40" i="101"/>
  <c r="H40" i="101" s="1"/>
  <c r="G39" i="101"/>
  <c r="H39" i="101" s="1"/>
  <c r="G38" i="101"/>
  <c r="H38" i="101" s="1"/>
  <c r="G37" i="101"/>
  <c r="H37" i="101" s="1"/>
  <c r="G36" i="101"/>
  <c r="H36" i="101" s="1"/>
  <c r="G35" i="101"/>
  <c r="H35" i="101" s="1"/>
  <c r="G34" i="101"/>
  <c r="H34" i="101" s="1"/>
  <c r="G33" i="101"/>
  <c r="H33" i="101" s="1"/>
  <c r="G32" i="101"/>
  <c r="H32" i="101" s="1"/>
  <c r="G31" i="101"/>
  <c r="H31" i="101" s="1"/>
  <c r="G30" i="101"/>
  <c r="H30" i="101" s="1"/>
  <c r="G29" i="101"/>
  <c r="H29" i="101" s="1"/>
  <c r="G28" i="101"/>
  <c r="H28" i="101" s="1"/>
  <c r="G27" i="101"/>
  <c r="H27" i="101" s="1"/>
  <c r="G26" i="101"/>
  <c r="H26" i="101" s="1"/>
  <c r="G25" i="101"/>
  <c r="H25" i="101" s="1"/>
  <c r="G24" i="101"/>
  <c r="H24" i="101" s="1"/>
  <c r="G23" i="101"/>
  <c r="H23" i="101" s="1"/>
  <c r="G22" i="101"/>
  <c r="H22" i="101" s="1"/>
  <c r="G21" i="101"/>
  <c r="H21" i="101" s="1"/>
  <c r="G20" i="101"/>
  <c r="H20" i="101" s="1"/>
  <c r="H19" i="101"/>
  <c r="G19" i="101"/>
  <c r="G18" i="101"/>
  <c r="H18" i="101" s="1"/>
  <c r="H17" i="101"/>
  <c r="G17" i="101"/>
  <c r="G16" i="101"/>
  <c r="H16" i="101" s="1"/>
  <c r="G15" i="101"/>
  <c r="H15" i="101" s="1"/>
  <c r="G14" i="101"/>
  <c r="H14" i="101" s="1"/>
  <c r="G13" i="101"/>
  <c r="H13" i="101" s="1"/>
  <c r="G12" i="101"/>
  <c r="H12" i="101" s="1"/>
  <c r="G11" i="101"/>
  <c r="H11" i="101" s="1"/>
  <c r="G10" i="101"/>
  <c r="H10" i="101" s="1"/>
  <c r="H9" i="101"/>
  <c r="G9" i="101"/>
  <c r="G8" i="101"/>
  <c r="H8" i="101" s="1"/>
  <c r="G7" i="101"/>
  <c r="H7" i="101" s="1"/>
  <c r="G6" i="101"/>
  <c r="H6" i="101" s="1"/>
  <c r="G5" i="101"/>
  <c r="H5" i="101" s="1"/>
  <c r="G5" i="100" l="1"/>
  <c r="H5" i="100" s="1"/>
  <c r="G6" i="100"/>
  <c r="H6" i="100" s="1"/>
  <c r="G7" i="100"/>
  <c r="H7" i="100" s="1"/>
  <c r="G8" i="100"/>
  <c r="H8" i="100" s="1"/>
  <c r="G9" i="100"/>
  <c r="H9" i="100" s="1"/>
  <c r="G10" i="100"/>
  <c r="H10" i="100" s="1"/>
  <c r="G11" i="100"/>
  <c r="H11" i="100" s="1"/>
  <c r="G12" i="100"/>
  <c r="H12" i="100" s="1"/>
  <c r="G13" i="100"/>
  <c r="H13" i="100" s="1"/>
  <c r="G14" i="100"/>
  <c r="H14" i="100" s="1"/>
  <c r="G15" i="100"/>
  <c r="H15" i="100" s="1"/>
  <c r="G16" i="100"/>
  <c r="H16" i="100" s="1"/>
  <c r="G17" i="100"/>
  <c r="H17" i="100" s="1"/>
  <c r="G18" i="100"/>
  <c r="H18" i="100" s="1"/>
  <c r="G19" i="100"/>
  <c r="H19" i="100" s="1"/>
  <c r="G20" i="100"/>
  <c r="H20" i="100" s="1"/>
  <c r="G21" i="100"/>
  <c r="H21" i="100" s="1"/>
  <c r="G22" i="100"/>
  <c r="H22" i="100" s="1"/>
  <c r="G23" i="100"/>
  <c r="H23" i="100" s="1"/>
  <c r="G24" i="100"/>
  <c r="H24" i="100" s="1"/>
  <c r="G25" i="100"/>
  <c r="H25" i="100" s="1"/>
  <c r="G26" i="100"/>
  <c r="H26" i="100" s="1"/>
  <c r="G27" i="100"/>
  <c r="H27" i="100" s="1"/>
  <c r="G28" i="100"/>
  <c r="H28" i="100" s="1"/>
  <c r="G29" i="100"/>
  <c r="H29" i="100" s="1"/>
  <c r="G30" i="100"/>
  <c r="H30" i="100" s="1"/>
  <c r="G31" i="100"/>
  <c r="H31" i="100" s="1"/>
  <c r="G32" i="100"/>
  <c r="H32" i="100" s="1"/>
  <c r="G33" i="100"/>
  <c r="H33" i="100" s="1"/>
  <c r="G34" i="100"/>
  <c r="H34" i="100" s="1"/>
  <c r="G35" i="100"/>
  <c r="H35" i="100" s="1"/>
  <c r="G36" i="100"/>
  <c r="H36" i="100" s="1"/>
  <c r="G37" i="100"/>
  <c r="H37" i="100" s="1"/>
  <c r="G38" i="100"/>
  <c r="H38" i="100" s="1"/>
  <c r="G39" i="100"/>
  <c r="H39" i="100" s="1"/>
  <c r="G40" i="100"/>
  <c r="H40" i="100" s="1"/>
  <c r="G41" i="100"/>
  <c r="H41" i="100" s="1"/>
  <c r="G42" i="100"/>
  <c r="H42" i="100" s="1"/>
  <c r="G43" i="100"/>
  <c r="H43" i="100" s="1"/>
  <c r="G44" i="100"/>
  <c r="H44" i="100" s="1"/>
  <c r="G45" i="100"/>
  <c r="H45" i="100" s="1"/>
  <c r="G46" i="100"/>
  <c r="H46" i="100" s="1"/>
  <c r="G47" i="100"/>
  <c r="H47" i="100" s="1"/>
  <c r="G48" i="100"/>
  <c r="H48" i="100" s="1"/>
  <c r="G49" i="100"/>
  <c r="H49" i="100" s="1"/>
  <c r="G50" i="100"/>
  <c r="H50" i="100" s="1"/>
  <c r="G51" i="100"/>
  <c r="H51" i="100" s="1"/>
  <c r="G52" i="100"/>
  <c r="H52" i="100" s="1"/>
  <c r="D53" i="100"/>
  <c r="E53" i="100"/>
  <c r="F53" i="100"/>
  <c r="G53" i="100" l="1"/>
  <c r="F54" i="98" l="1"/>
  <c r="E54" i="98"/>
  <c r="D54" i="98"/>
  <c r="H53" i="98"/>
  <c r="G53" i="98"/>
  <c r="G52" i="98"/>
  <c r="H52" i="98" s="1"/>
  <c r="G51" i="98"/>
  <c r="H51" i="98" s="1"/>
  <c r="G50" i="98"/>
  <c r="H50" i="98" s="1"/>
  <c r="G49" i="98"/>
  <c r="H49" i="98" s="1"/>
  <c r="G48" i="98"/>
  <c r="H48" i="98" s="1"/>
  <c r="G47" i="98"/>
  <c r="H47" i="98" s="1"/>
  <c r="G46" i="98"/>
  <c r="H46" i="98" s="1"/>
  <c r="G45" i="98"/>
  <c r="H45" i="98" s="1"/>
  <c r="G44" i="98"/>
  <c r="H44" i="98" s="1"/>
  <c r="G43" i="98"/>
  <c r="H43" i="98" s="1"/>
  <c r="G42" i="98"/>
  <c r="H42" i="98" s="1"/>
  <c r="G41" i="98"/>
  <c r="H41" i="98" s="1"/>
  <c r="G40" i="98"/>
  <c r="H40" i="98" s="1"/>
  <c r="G39" i="98"/>
  <c r="H39" i="98" s="1"/>
  <c r="G38" i="98"/>
  <c r="H38" i="98" s="1"/>
  <c r="G37" i="98"/>
  <c r="H37" i="98" s="1"/>
  <c r="G36" i="98"/>
  <c r="H36" i="98" s="1"/>
  <c r="G35" i="98"/>
  <c r="H35" i="98" s="1"/>
  <c r="G34" i="98"/>
  <c r="H34" i="98" s="1"/>
  <c r="G33" i="98"/>
  <c r="H33" i="98" s="1"/>
  <c r="G32" i="98"/>
  <c r="H32" i="98" s="1"/>
  <c r="G31" i="98"/>
  <c r="H31" i="98" s="1"/>
  <c r="G30" i="98"/>
  <c r="H30" i="98" s="1"/>
  <c r="G29" i="98"/>
  <c r="H29" i="98" s="1"/>
  <c r="G28" i="98"/>
  <c r="H28" i="98" s="1"/>
  <c r="G27" i="98"/>
  <c r="H27" i="98" s="1"/>
  <c r="G26" i="98"/>
  <c r="H26" i="98" s="1"/>
  <c r="G25" i="98"/>
  <c r="H25" i="98" s="1"/>
  <c r="G24" i="98"/>
  <c r="H24" i="98" s="1"/>
  <c r="G23" i="98"/>
  <c r="H23" i="98" s="1"/>
  <c r="G22" i="98"/>
  <c r="H22" i="98" s="1"/>
  <c r="G21" i="98"/>
  <c r="H21" i="98" s="1"/>
  <c r="G20" i="98"/>
  <c r="H20" i="98" s="1"/>
  <c r="G19" i="98"/>
  <c r="H19" i="98" s="1"/>
  <c r="G18" i="98"/>
  <c r="H18" i="98" s="1"/>
  <c r="G17" i="98"/>
  <c r="H17" i="98" s="1"/>
  <c r="G16" i="98"/>
  <c r="H16" i="98" s="1"/>
  <c r="G15" i="98"/>
  <c r="H15" i="98" s="1"/>
  <c r="G14" i="98"/>
  <c r="H14" i="98" s="1"/>
  <c r="G13" i="98"/>
  <c r="H13" i="98" s="1"/>
  <c r="G12" i="98"/>
  <c r="H12" i="98" s="1"/>
  <c r="G11" i="98"/>
  <c r="H11" i="98" s="1"/>
  <c r="G10" i="98"/>
  <c r="H10" i="98" s="1"/>
  <c r="G9" i="98"/>
  <c r="H9" i="98" s="1"/>
  <c r="G8" i="98"/>
  <c r="H8" i="98" s="1"/>
  <c r="G7" i="98"/>
  <c r="H7" i="98" s="1"/>
  <c r="G6" i="98"/>
  <c r="H6" i="98" s="1"/>
  <c r="G5" i="98"/>
  <c r="H5" i="98" s="1"/>
  <c r="F403" i="97"/>
  <c r="E403" i="97"/>
  <c r="D403" i="97"/>
  <c r="G402" i="97"/>
  <c r="H402" i="97" s="1"/>
  <c r="G401" i="97"/>
  <c r="H401" i="97" s="1"/>
  <c r="G400" i="97"/>
  <c r="H400" i="97" s="1"/>
  <c r="G399" i="97"/>
  <c r="H399" i="97" s="1"/>
  <c r="G398" i="97"/>
  <c r="H398" i="97" s="1"/>
  <c r="G397" i="97"/>
  <c r="H397" i="97" s="1"/>
  <c r="G396" i="97"/>
  <c r="H396" i="97" s="1"/>
  <c r="G395" i="97"/>
  <c r="H395" i="97" s="1"/>
  <c r="G394" i="97"/>
  <c r="H394" i="97" s="1"/>
  <c r="G393" i="97"/>
  <c r="H393" i="97" s="1"/>
  <c r="G392" i="97"/>
  <c r="H392" i="97" s="1"/>
  <c r="G391" i="97"/>
  <c r="H391" i="97" s="1"/>
  <c r="G390" i="97"/>
  <c r="H390" i="97" s="1"/>
  <c r="G389" i="97"/>
  <c r="H389" i="97" s="1"/>
  <c r="G388" i="97"/>
  <c r="H388" i="97" s="1"/>
  <c r="G387" i="97"/>
  <c r="H387" i="97" s="1"/>
  <c r="G386" i="97"/>
  <c r="H386" i="97" s="1"/>
  <c r="G385" i="97"/>
  <c r="H385" i="97" s="1"/>
  <c r="G384" i="97"/>
  <c r="H384" i="97" s="1"/>
  <c r="G383" i="97"/>
  <c r="H383" i="97" s="1"/>
  <c r="G382" i="97"/>
  <c r="H382" i="97" s="1"/>
  <c r="G381" i="97"/>
  <c r="H381" i="97" s="1"/>
  <c r="G380" i="97"/>
  <c r="H380" i="97" s="1"/>
  <c r="G379" i="97"/>
  <c r="H379" i="97" s="1"/>
  <c r="G378" i="97"/>
  <c r="H378" i="97" s="1"/>
  <c r="G377" i="97"/>
  <c r="H377" i="97" s="1"/>
  <c r="G376" i="97"/>
  <c r="H376" i="97" s="1"/>
  <c r="G375" i="97"/>
  <c r="H375" i="97" s="1"/>
  <c r="G374" i="97"/>
  <c r="H374" i="97" s="1"/>
  <c r="G373" i="97"/>
  <c r="H373" i="97" s="1"/>
  <c r="G372" i="97"/>
  <c r="H372" i="97" s="1"/>
  <c r="G371" i="97"/>
  <c r="H371" i="97" s="1"/>
  <c r="G370" i="97"/>
  <c r="H370" i="97" s="1"/>
  <c r="G369" i="97"/>
  <c r="H369" i="97" s="1"/>
  <c r="G368" i="97"/>
  <c r="H368" i="97" s="1"/>
  <c r="G367" i="97"/>
  <c r="H367" i="97" s="1"/>
  <c r="G366" i="97"/>
  <c r="H366" i="97" s="1"/>
  <c r="G365" i="97"/>
  <c r="H365" i="97" s="1"/>
  <c r="G364" i="97"/>
  <c r="H364" i="97" s="1"/>
  <c r="G363" i="97"/>
  <c r="H363" i="97" s="1"/>
  <c r="G362" i="97"/>
  <c r="H362" i="97" s="1"/>
  <c r="G361" i="97"/>
  <c r="H361" i="97" s="1"/>
  <c r="G360" i="97"/>
  <c r="H360" i="97" s="1"/>
  <c r="G359" i="97"/>
  <c r="H359" i="97" s="1"/>
  <c r="G358" i="97"/>
  <c r="H358" i="97" s="1"/>
  <c r="G357" i="97"/>
  <c r="H357" i="97" s="1"/>
  <c r="G356" i="97"/>
  <c r="H356" i="97" s="1"/>
  <c r="G355" i="97"/>
  <c r="H355" i="97" s="1"/>
  <c r="G354" i="97"/>
  <c r="H354" i="97" s="1"/>
  <c r="G353" i="97"/>
  <c r="H353" i="97" s="1"/>
  <c r="G352" i="97"/>
  <c r="H352" i="97" s="1"/>
  <c r="G351" i="97"/>
  <c r="H351" i="97" s="1"/>
  <c r="G350" i="97"/>
  <c r="H350" i="97" s="1"/>
  <c r="G349" i="97"/>
  <c r="H349" i="97" s="1"/>
  <c r="G348" i="97"/>
  <c r="H348" i="97" s="1"/>
  <c r="G347" i="97"/>
  <c r="H347" i="97" s="1"/>
  <c r="G346" i="97"/>
  <c r="H346" i="97" s="1"/>
  <c r="G345" i="97"/>
  <c r="H345" i="97" s="1"/>
  <c r="G344" i="97"/>
  <c r="H344" i="97" s="1"/>
  <c r="G343" i="97"/>
  <c r="H343" i="97" s="1"/>
  <c r="G342" i="97"/>
  <c r="H342" i="97" s="1"/>
  <c r="G341" i="97"/>
  <c r="H341" i="97" s="1"/>
  <c r="G340" i="97"/>
  <c r="H340" i="97" s="1"/>
  <c r="G339" i="97"/>
  <c r="H339" i="97" s="1"/>
  <c r="G338" i="97"/>
  <c r="H338" i="97" s="1"/>
  <c r="G337" i="97"/>
  <c r="H337" i="97" s="1"/>
  <c r="G336" i="97"/>
  <c r="H336" i="97" s="1"/>
  <c r="G335" i="97"/>
  <c r="H335" i="97" s="1"/>
  <c r="G334" i="97"/>
  <c r="H334" i="97" s="1"/>
  <c r="G333" i="97"/>
  <c r="H333" i="97" s="1"/>
  <c r="G332" i="97"/>
  <c r="H332" i="97" s="1"/>
  <c r="G331" i="97"/>
  <c r="H331" i="97" s="1"/>
  <c r="G330" i="97"/>
  <c r="H330" i="97" s="1"/>
  <c r="G329" i="97"/>
  <c r="H329" i="97" s="1"/>
  <c r="G328" i="97"/>
  <c r="H328" i="97" s="1"/>
  <c r="G327" i="97"/>
  <c r="H327" i="97" s="1"/>
  <c r="G326" i="97"/>
  <c r="H326" i="97" s="1"/>
  <c r="G325" i="97"/>
  <c r="H325" i="97" s="1"/>
  <c r="G324" i="97"/>
  <c r="H324" i="97" s="1"/>
  <c r="G323" i="97"/>
  <c r="H323" i="97" s="1"/>
  <c r="G322" i="97"/>
  <c r="H322" i="97" s="1"/>
  <c r="G321" i="97"/>
  <c r="H321" i="97" s="1"/>
  <c r="G320" i="97"/>
  <c r="H320" i="97" s="1"/>
  <c r="G319" i="97"/>
  <c r="H319" i="97" s="1"/>
  <c r="G318" i="97"/>
  <c r="H318" i="97" s="1"/>
  <c r="G317" i="97"/>
  <c r="H317" i="97" s="1"/>
  <c r="G316" i="97"/>
  <c r="H316" i="97" s="1"/>
  <c r="H315" i="97"/>
  <c r="G314" i="97"/>
  <c r="H314" i="97" s="1"/>
  <c r="G313" i="97"/>
  <c r="H313" i="97" s="1"/>
  <c r="H312" i="97"/>
  <c r="G312" i="97"/>
  <c r="G311" i="97"/>
  <c r="H311" i="97" s="1"/>
  <c r="H310" i="97"/>
  <c r="G310" i="97"/>
  <c r="G309" i="97"/>
  <c r="H309" i="97" s="1"/>
  <c r="G308" i="97"/>
  <c r="H308" i="97" s="1"/>
  <c r="G307" i="97"/>
  <c r="H307" i="97" s="1"/>
  <c r="H306" i="97"/>
  <c r="G306" i="97"/>
  <c r="G305" i="97"/>
  <c r="H305" i="97" s="1"/>
  <c r="H304" i="97"/>
  <c r="G304" i="97"/>
  <c r="G303" i="97"/>
  <c r="H303" i="97" s="1"/>
  <c r="G302" i="97"/>
  <c r="H302" i="97" s="1"/>
  <c r="G301" i="97"/>
  <c r="H301" i="97" s="1"/>
  <c r="G300" i="97"/>
  <c r="H300" i="97" s="1"/>
  <c r="G299" i="97"/>
  <c r="H299" i="97" s="1"/>
  <c r="H298" i="97"/>
  <c r="G298" i="97"/>
  <c r="G297" i="97"/>
  <c r="H297" i="97" s="1"/>
  <c r="H296" i="97"/>
  <c r="G296" i="97"/>
  <c r="G295" i="97"/>
  <c r="H295" i="97" s="1"/>
  <c r="G294" i="97"/>
  <c r="H294" i="97" s="1"/>
  <c r="G293" i="97"/>
  <c r="H293" i="97" s="1"/>
  <c r="G292" i="97"/>
  <c r="H292" i="97" s="1"/>
  <c r="G291" i="97"/>
  <c r="H291" i="97" s="1"/>
  <c r="H290" i="97"/>
  <c r="G290" i="97"/>
  <c r="G289" i="97"/>
  <c r="H289" i="97" s="1"/>
  <c r="H288" i="97"/>
  <c r="G288" i="97"/>
  <c r="G287" i="97"/>
  <c r="H287" i="97" s="1"/>
  <c r="G286" i="97"/>
  <c r="H286" i="97" s="1"/>
  <c r="G285" i="97"/>
  <c r="H285" i="97" s="1"/>
  <c r="G284" i="97"/>
  <c r="H284" i="97" s="1"/>
  <c r="G283" i="97"/>
  <c r="H283" i="97" s="1"/>
  <c r="H282" i="97"/>
  <c r="G282" i="97"/>
  <c r="G281" i="97"/>
  <c r="H281" i="97" s="1"/>
  <c r="H280" i="97"/>
  <c r="G280" i="97"/>
  <c r="G279" i="97"/>
  <c r="H279" i="97" s="1"/>
  <c r="G278" i="97"/>
  <c r="H278" i="97" s="1"/>
  <c r="G277" i="97"/>
  <c r="H277" i="97" s="1"/>
  <c r="G276" i="97"/>
  <c r="H276" i="97" s="1"/>
  <c r="G275" i="97"/>
  <c r="H275" i="97" s="1"/>
  <c r="H274" i="97"/>
  <c r="G274" i="97"/>
  <c r="G273" i="97"/>
  <c r="H273" i="97" s="1"/>
  <c r="H272" i="97"/>
  <c r="G272" i="97"/>
  <c r="G271" i="97"/>
  <c r="H271" i="97" s="1"/>
  <c r="G270" i="97"/>
  <c r="H270" i="97" s="1"/>
  <c r="G269" i="97"/>
  <c r="H269" i="97" s="1"/>
  <c r="G268" i="97"/>
  <c r="H268" i="97" s="1"/>
  <c r="G267" i="97"/>
  <c r="H267" i="97" s="1"/>
  <c r="H266" i="97"/>
  <c r="G266" i="97"/>
  <c r="G265" i="97"/>
  <c r="H265" i="97" s="1"/>
  <c r="H264" i="97"/>
  <c r="G264" i="97"/>
  <c r="G263" i="97"/>
  <c r="H263" i="97" s="1"/>
  <c r="G262" i="97"/>
  <c r="H262" i="97" s="1"/>
  <c r="G261" i="97"/>
  <c r="H261" i="97" s="1"/>
  <c r="G260" i="97"/>
  <c r="H260" i="97" s="1"/>
  <c r="G259" i="97"/>
  <c r="H259" i="97" s="1"/>
  <c r="H258" i="97"/>
  <c r="G258" i="97"/>
  <c r="G257" i="97"/>
  <c r="H257" i="97" s="1"/>
  <c r="H256" i="97"/>
  <c r="G256" i="97"/>
  <c r="G255" i="97"/>
  <c r="H255" i="97" s="1"/>
  <c r="G254" i="97"/>
  <c r="H254" i="97" s="1"/>
  <c r="G253" i="97"/>
  <c r="H253" i="97" s="1"/>
  <c r="G252" i="97"/>
  <c r="H252" i="97" s="1"/>
  <c r="G251" i="97"/>
  <c r="H251" i="97" s="1"/>
  <c r="H250" i="97"/>
  <c r="G250" i="97"/>
  <c r="G249" i="97"/>
  <c r="H249" i="97" s="1"/>
  <c r="H248" i="97"/>
  <c r="G248" i="97"/>
  <c r="G247" i="97"/>
  <c r="H247" i="97" s="1"/>
  <c r="G246" i="97"/>
  <c r="H246" i="97" s="1"/>
  <c r="G245" i="97"/>
  <c r="H245" i="97" s="1"/>
  <c r="G244" i="97"/>
  <c r="H244" i="97" s="1"/>
  <c r="G243" i="97"/>
  <c r="H243" i="97" s="1"/>
  <c r="H242" i="97"/>
  <c r="G242" i="97"/>
  <c r="G241" i="97"/>
  <c r="H241" i="97" s="1"/>
  <c r="G240" i="97"/>
  <c r="H240" i="97" s="1"/>
  <c r="G239" i="97"/>
  <c r="H239" i="97" s="1"/>
  <c r="G238" i="97"/>
  <c r="H238" i="97" s="1"/>
  <c r="G237" i="97"/>
  <c r="H237" i="97" s="1"/>
  <c r="H236" i="97"/>
  <c r="G236" i="97"/>
  <c r="G235" i="97"/>
  <c r="H235" i="97" s="1"/>
  <c r="H234" i="97"/>
  <c r="G234" i="97"/>
  <c r="G233" i="97"/>
  <c r="H233" i="97" s="1"/>
  <c r="G232" i="97"/>
  <c r="H232" i="97" s="1"/>
  <c r="G231" i="97"/>
  <c r="H231" i="97" s="1"/>
  <c r="H230" i="97"/>
  <c r="G230" i="97"/>
  <c r="G229" i="97"/>
  <c r="H229" i="97" s="1"/>
  <c r="H228" i="97"/>
  <c r="G228" i="97"/>
  <c r="G227" i="97"/>
  <c r="H227" i="97" s="1"/>
  <c r="G226" i="97"/>
  <c r="H226" i="97" s="1"/>
  <c r="G225" i="97"/>
  <c r="H225" i="97" s="1"/>
  <c r="G224" i="97"/>
  <c r="H224" i="97" s="1"/>
  <c r="G223" i="97"/>
  <c r="H223" i="97" s="1"/>
  <c r="H222" i="97"/>
  <c r="G222" i="97"/>
  <c r="G221" i="97"/>
  <c r="H221" i="97" s="1"/>
  <c r="H220" i="97"/>
  <c r="G220" i="97"/>
  <c r="G219" i="97"/>
  <c r="H219" i="97" s="1"/>
  <c r="G218" i="97"/>
  <c r="H218" i="97" s="1"/>
  <c r="G217" i="97"/>
  <c r="H217" i="97" s="1"/>
  <c r="G216" i="97"/>
  <c r="H216" i="97" s="1"/>
  <c r="G215" i="97"/>
  <c r="H215" i="97" s="1"/>
  <c r="H214" i="97"/>
  <c r="G214" i="97"/>
  <c r="G213" i="97"/>
  <c r="H213" i="97" s="1"/>
  <c r="H212" i="97"/>
  <c r="G212" i="97"/>
  <c r="G211" i="97"/>
  <c r="H211" i="97" s="1"/>
  <c r="G210" i="97"/>
  <c r="H210" i="97" s="1"/>
  <c r="G209" i="97"/>
  <c r="H209" i="97" s="1"/>
  <c r="G208" i="97"/>
  <c r="H208" i="97" s="1"/>
  <c r="G207" i="97"/>
  <c r="H207" i="97" s="1"/>
  <c r="G206" i="97"/>
  <c r="H206" i="97" s="1"/>
  <c r="G205" i="97"/>
  <c r="H205" i="97" s="1"/>
  <c r="G204" i="97"/>
  <c r="H204" i="97" s="1"/>
  <c r="G203" i="97"/>
  <c r="H203" i="97" s="1"/>
  <c r="H202" i="97"/>
  <c r="G202" i="97"/>
  <c r="G201" i="97"/>
  <c r="H201" i="97" s="1"/>
  <c r="G200" i="97"/>
  <c r="H200" i="97" s="1"/>
  <c r="G199" i="97"/>
  <c r="H199" i="97" s="1"/>
  <c r="G198" i="97"/>
  <c r="H198" i="97" s="1"/>
  <c r="G197" i="97"/>
  <c r="H197" i="97" s="1"/>
  <c r="G196" i="97"/>
  <c r="H196" i="97" s="1"/>
  <c r="G195" i="97"/>
  <c r="H195" i="97" s="1"/>
  <c r="H194" i="97"/>
  <c r="G194" i="97"/>
  <c r="G193" i="97"/>
  <c r="H193" i="97" s="1"/>
  <c r="G192" i="97"/>
  <c r="H192" i="97" s="1"/>
  <c r="G191" i="97"/>
  <c r="H191" i="97" s="1"/>
  <c r="G190" i="97"/>
  <c r="H190" i="97" s="1"/>
  <c r="G189" i="97"/>
  <c r="H189" i="97" s="1"/>
  <c r="G188" i="97"/>
  <c r="H188" i="97" s="1"/>
  <c r="G187" i="97"/>
  <c r="H187" i="97" s="1"/>
  <c r="G186" i="97"/>
  <c r="H186" i="97" s="1"/>
  <c r="G185" i="97"/>
  <c r="H185" i="97" s="1"/>
  <c r="G184" i="97"/>
  <c r="H184" i="97" s="1"/>
  <c r="G183" i="97"/>
  <c r="H183" i="97" s="1"/>
  <c r="G182" i="97"/>
  <c r="H182" i="97" s="1"/>
  <c r="G181" i="97"/>
  <c r="H181" i="97" s="1"/>
  <c r="G180" i="97"/>
  <c r="H180" i="97" s="1"/>
  <c r="G179" i="97"/>
  <c r="H179" i="97" s="1"/>
  <c r="G178" i="97"/>
  <c r="H178" i="97" s="1"/>
  <c r="G177" i="97"/>
  <c r="H177" i="97" s="1"/>
  <c r="G176" i="97"/>
  <c r="H176" i="97" s="1"/>
  <c r="G175" i="97"/>
  <c r="H175" i="97" s="1"/>
  <c r="G174" i="97"/>
  <c r="H174" i="97" s="1"/>
  <c r="G173" i="97"/>
  <c r="H173" i="97" s="1"/>
  <c r="G172" i="97"/>
  <c r="H172" i="97" s="1"/>
  <c r="G171" i="97"/>
  <c r="H171" i="97" s="1"/>
  <c r="H170" i="97"/>
  <c r="G170" i="97"/>
  <c r="G169" i="97"/>
  <c r="H169" i="97" s="1"/>
  <c r="G168" i="97"/>
  <c r="H168" i="97" s="1"/>
  <c r="G167" i="97"/>
  <c r="H167" i="97" s="1"/>
  <c r="G166" i="97"/>
  <c r="H166" i="97" s="1"/>
  <c r="G165" i="97"/>
  <c r="H165" i="97" s="1"/>
  <c r="G164" i="97"/>
  <c r="H164" i="97" s="1"/>
  <c r="G163" i="97"/>
  <c r="H163" i="97" s="1"/>
  <c r="H162" i="97"/>
  <c r="G162" i="97"/>
  <c r="G161" i="97"/>
  <c r="H161" i="97" s="1"/>
  <c r="G160" i="97"/>
  <c r="H160" i="97" s="1"/>
  <c r="G159" i="97"/>
  <c r="H159" i="97" s="1"/>
  <c r="G158" i="97"/>
  <c r="H158" i="97" s="1"/>
  <c r="G157" i="97"/>
  <c r="H157" i="97" s="1"/>
  <c r="G156" i="97"/>
  <c r="H156" i="97" s="1"/>
  <c r="G155" i="97"/>
  <c r="H155" i="97" s="1"/>
  <c r="G154" i="97"/>
  <c r="H154" i="97" s="1"/>
  <c r="G153" i="97"/>
  <c r="H153" i="97" s="1"/>
  <c r="G152" i="97"/>
  <c r="H152" i="97" s="1"/>
  <c r="G151" i="97"/>
  <c r="H151" i="97" s="1"/>
  <c r="G150" i="97"/>
  <c r="H150" i="97" s="1"/>
  <c r="G149" i="97"/>
  <c r="H149" i="97" s="1"/>
  <c r="G148" i="97"/>
  <c r="H148" i="97" s="1"/>
  <c r="G147" i="97"/>
  <c r="H147" i="97" s="1"/>
  <c r="G146" i="97"/>
  <c r="H146" i="97" s="1"/>
  <c r="G145" i="97"/>
  <c r="H145" i="97" s="1"/>
  <c r="G144" i="97"/>
  <c r="H144" i="97" s="1"/>
  <c r="G143" i="97"/>
  <c r="H143" i="97" s="1"/>
  <c r="G142" i="97"/>
  <c r="H142" i="97" s="1"/>
  <c r="G141" i="97"/>
  <c r="H141" i="97" s="1"/>
  <c r="G140" i="97"/>
  <c r="H140" i="97" s="1"/>
  <c r="G139" i="97"/>
  <c r="H139" i="97" s="1"/>
  <c r="G138" i="97"/>
  <c r="H138" i="97" s="1"/>
  <c r="G137" i="97"/>
  <c r="H137" i="97" s="1"/>
  <c r="G136" i="97"/>
  <c r="H136" i="97" s="1"/>
  <c r="G135" i="97"/>
  <c r="H135" i="97" s="1"/>
  <c r="G134" i="97"/>
  <c r="H134" i="97" s="1"/>
  <c r="G133" i="97"/>
  <c r="H133" i="97" s="1"/>
  <c r="G132" i="97"/>
  <c r="H132" i="97" s="1"/>
  <c r="G131" i="97"/>
  <c r="H131" i="97" s="1"/>
  <c r="G130" i="97"/>
  <c r="H130" i="97" s="1"/>
  <c r="G129" i="97"/>
  <c r="H129" i="97" s="1"/>
  <c r="G128" i="97"/>
  <c r="H128" i="97" s="1"/>
  <c r="G127" i="97"/>
  <c r="H127" i="97" s="1"/>
  <c r="G126" i="97"/>
  <c r="H126" i="97" s="1"/>
  <c r="G125" i="97"/>
  <c r="H125" i="97" s="1"/>
  <c r="G124" i="97"/>
  <c r="H124" i="97" s="1"/>
  <c r="G123" i="97"/>
  <c r="H123" i="97" s="1"/>
  <c r="G122" i="97"/>
  <c r="H122" i="97" s="1"/>
  <c r="G121" i="97"/>
  <c r="H121" i="97" s="1"/>
  <c r="G120" i="97"/>
  <c r="H120" i="97" s="1"/>
  <c r="G119" i="97"/>
  <c r="H119" i="97" s="1"/>
  <c r="G118" i="97"/>
  <c r="H118" i="97" s="1"/>
  <c r="G117" i="97"/>
  <c r="H117" i="97" s="1"/>
  <c r="G116" i="97"/>
  <c r="H116" i="97" s="1"/>
  <c r="G115" i="97"/>
  <c r="H115" i="97" s="1"/>
  <c r="G114" i="97"/>
  <c r="H114" i="97" s="1"/>
  <c r="G113" i="97"/>
  <c r="H113" i="97" s="1"/>
  <c r="G112" i="97"/>
  <c r="H112" i="97" s="1"/>
  <c r="G111" i="97"/>
  <c r="H111" i="97" s="1"/>
  <c r="G110" i="97"/>
  <c r="H110" i="97" s="1"/>
  <c r="G109" i="97"/>
  <c r="H109" i="97" s="1"/>
  <c r="G108" i="97"/>
  <c r="H108" i="97" s="1"/>
  <c r="G107" i="97"/>
  <c r="H107" i="97" s="1"/>
  <c r="G106" i="97"/>
  <c r="H106" i="97" s="1"/>
  <c r="G105" i="97"/>
  <c r="H105" i="97" s="1"/>
  <c r="G104" i="97"/>
  <c r="H104" i="97" s="1"/>
  <c r="G103" i="97"/>
  <c r="H103" i="97" s="1"/>
  <c r="G102" i="97"/>
  <c r="H102" i="97" s="1"/>
  <c r="G101" i="97"/>
  <c r="H101" i="97" s="1"/>
  <c r="G100" i="97"/>
  <c r="H100" i="97" s="1"/>
  <c r="G99" i="97"/>
  <c r="H99" i="97" s="1"/>
  <c r="G98" i="97"/>
  <c r="H98" i="97" s="1"/>
  <c r="G97" i="97"/>
  <c r="H97" i="97" s="1"/>
  <c r="G96" i="97"/>
  <c r="H96" i="97" s="1"/>
  <c r="G95" i="97"/>
  <c r="H95" i="97" s="1"/>
  <c r="G94" i="97"/>
  <c r="H94" i="97" s="1"/>
  <c r="G93" i="97"/>
  <c r="H93" i="97" s="1"/>
  <c r="G92" i="97"/>
  <c r="H92" i="97" s="1"/>
  <c r="G91" i="97"/>
  <c r="H91" i="97" s="1"/>
  <c r="G90" i="97"/>
  <c r="H90" i="97" s="1"/>
  <c r="G89" i="97"/>
  <c r="H89" i="97" s="1"/>
  <c r="G88" i="97"/>
  <c r="H88" i="97" s="1"/>
  <c r="G87" i="97"/>
  <c r="H87" i="97" s="1"/>
  <c r="G86" i="97"/>
  <c r="H86" i="97" s="1"/>
  <c r="G85" i="97"/>
  <c r="H85" i="97" s="1"/>
  <c r="G84" i="97"/>
  <c r="H84" i="97" s="1"/>
  <c r="G83" i="97"/>
  <c r="H83" i="97" s="1"/>
  <c r="G82" i="97"/>
  <c r="H82" i="97" s="1"/>
  <c r="G81" i="97"/>
  <c r="H81" i="97" s="1"/>
  <c r="G80" i="97"/>
  <c r="H80" i="97" s="1"/>
  <c r="G79" i="97"/>
  <c r="H79" i="97" s="1"/>
  <c r="G78" i="97"/>
  <c r="H78" i="97" s="1"/>
  <c r="G77" i="97"/>
  <c r="H77" i="97" s="1"/>
  <c r="G76" i="97"/>
  <c r="H76" i="97" s="1"/>
  <c r="G75" i="97"/>
  <c r="H75" i="97" s="1"/>
  <c r="G74" i="97"/>
  <c r="H74" i="97" s="1"/>
  <c r="G73" i="97"/>
  <c r="H73" i="97" s="1"/>
  <c r="G72" i="97"/>
  <c r="H72" i="97" s="1"/>
  <c r="G71" i="97"/>
  <c r="H71" i="97" s="1"/>
  <c r="G70" i="97"/>
  <c r="H70" i="97" s="1"/>
  <c r="G69" i="97"/>
  <c r="H69" i="97" s="1"/>
  <c r="G68" i="97"/>
  <c r="H68" i="97" s="1"/>
  <c r="G67" i="97"/>
  <c r="H67" i="97" s="1"/>
  <c r="G66" i="97"/>
  <c r="H66" i="97" s="1"/>
  <c r="G65" i="97"/>
  <c r="H65" i="97" s="1"/>
  <c r="G64" i="97"/>
  <c r="H64" i="97" s="1"/>
  <c r="G63" i="97"/>
  <c r="H63" i="97" s="1"/>
  <c r="G62" i="97"/>
  <c r="H62" i="97" s="1"/>
  <c r="H61" i="97"/>
  <c r="G60" i="97"/>
  <c r="H60" i="97" s="1"/>
  <c r="G59" i="97"/>
  <c r="H59" i="97" s="1"/>
  <c r="G58" i="97"/>
  <c r="H58" i="97" s="1"/>
  <c r="G57" i="97"/>
  <c r="H57" i="97" s="1"/>
  <c r="G56" i="97"/>
  <c r="H56" i="97" s="1"/>
  <c r="G55" i="97"/>
  <c r="H55" i="97" s="1"/>
  <c r="G54" i="97"/>
  <c r="H54" i="97" s="1"/>
  <c r="G53" i="97"/>
  <c r="H53" i="97" s="1"/>
  <c r="G52" i="97"/>
  <c r="H52" i="97" s="1"/>
  <c r="G51" i="97"/>
  <c r="H51" i="97" s="1"/>
  <c r="G50" i="97"/>
  <c r="H50" i="97" s="1"/>
  <c r="G49" i="97"/>
  <c r="H49" i="97" s="1"/>
  <c r="G48" i="97"/>
  <c r="H48" i="97" s="1"/>
  <c r="G47" i="97"/>
  <c r="H47" i="97" s="1"/>
  <c r="G46" i="97"/>
  <c r="H46" i="97" s="1"/>
  <c r="G45" i="97"/>
  <c r="H45" i="97" s="1"/>
  <c r="G44" i="97"/>
  <c r="H44" i="97" s="1"/>
  <c r="G43" i="97"/>
  <c r="H43" i="97" s="1"/>
  <c r="G42" i="97"/>
  <c r="H42" i="97" s="1"/>
  <c r="G41" i="97"/>
  <c r="H41" i="97" s="1"/>
  <c r="G40" i="97"/>
  <c r="H40" i="97" s="1"/>
  <c r="G39" i="97"/>
  <c r="H39" i="97" s="1"/>
  <c r="G38" i="97"/>
  <c r="H38" i="97" s="1"/>
  <c r="G37" i="97"/>
  <c r="H37" i="97" s="1"/>
  <c r="G36" i="97"/>
  <c r="H36" i="97" s="1"/>
  <c r="G35" i="97"/>
  <c r="H35" i="97" s="1"/>
  <c r="G34" i="97"/>
  <c r="H34" i="97" s="1"/>
  <c r="G33" i="97"/>
  <c r="H33" i="97" s="1"/>
  <c r="G32" i="97"/>
  <c r="H32" i="97" s="1"/>
  <c r="G31" i="97"/>
  <c r="H31" i="97" s="1"/>
  <c r="G30" i="97"/>
  <c r="H30" i="97" s="1"/>
  <c r="G29" i="97"/>
  <c r="H29" i="97" s="1"/>
  <c r="G28" i="97"/>
  <c r="H28" i="97" s="1"/>
  <c r="G27" i="97"/>
  <c r="H27" i="97" s="1"/>
  <c r="G26" i="97"/>
  <c r="H26" i="97" s="1"/>
  <c r="G25" i="97"/>
  <c r="H25" i="97" s="1"/>
  <c r="G24" i="97"/>
  <c r="H24" i="97" s="1"/>
  <c r="G23" i="97"/>
  <c r="H23" i="97" s="1"/>
  <c r="G22" i="97"/>
  <c r="H22" i="97" s="1"/>
  <c r="G21" i="97"/>
  <c r="H21" i="97" s="1"/>
  <c r="G20" i="97"/>
  <c r="H20" i="97" s="1"/>
  <c r="G19" i="97"/>
  <c r="H19" i="97" s="1"/>
  <c r="G18" i="97"/>
  <c r="H18" i="97" s="1"/>
  <c r="G17" i="97"/>
  <c r="H17" i="97" s="1"/>
  <c r="G16" i="97"/>
  <c r="H16" i="97" s="1"/>
  <c r="G15" i="97"/>
  <c r="H15" i="97" s="1"/>
  <c r="G14" i="97"/>
  <c r="H14" i="97" s="1"/>
  <c r="G13" i="97"/>
  <c r="H13" i="97" s="1"/>
  <c r="G12" i="97"/>
  <c r="H12" i="97" s="1"/>
  <c r="G11" i="97"/>
  <c r="H11" i="97" s="1"/>
  <c r="G10" i="97"/>
  <c r="H10" i="97" s="1"/>
  <c r="G9" i="97"/>
  <c r="H9" i="97" s="1"/>
  <c r="G8" i="97"/>
  <c r="H8" i="97" s="1"/>
  <c r="G7" i="97"/>
  <c r="H7" i="97" s="1"/>
  <c r="G6" i="97"/>
  <c r="H6" i="97" s="1"/>
  <c r="G5" i="97"/>
  <c r="G54" i="98" l="1"/>
  <c r="H54" i="98" s="1"/>
  <c r="H5" i="97"/>
  <c r="H44" i="96"/>
  <c r="G50" i="96"/>
  <c r="H50" i="96" s="1"/>
  <c r="F55" i="96"/>
  <c r="E55" i="96"/>
  <c r="D55" i="96"/>
  <c r="G54" i="96"/>
  <c r="H54" i="96" s="1"/>
  <c r="G53" i="96"/>
  <c r="H53" i="96" s="1"/>
  <c r="G52" i="96"/>
  <c r="H52" i="96" s="1"/>
  <c r="G51" i="96"/>
  <c r="H51" i="96" s="1"/>
  <c r="G49" i="96"/>
  <c r="H49" i="96" s="1"/>
  <c r="G48" i="96"/>
  <c r="H48" i="96" s="1"/>
  <c r="G47" i="96"/>
  <c r="H47" i="96" s="1"/>
  <c r="G46" i="96"/>
  <c r="H46" i="96" s="1"/>
  <c r="G45" i="96"/>
  <c r="H45" i="96" s="1"/>
  <c r="G43" i="96"/>
  <c r="H43" i="96" s="1"/>
  <c r="G42" i="96"/>
  <c r="H42" i="96" s="1"/>
  <c r="G41" i="96"/>
  <c r="H41" i="96" s="1"/>
  <c r="G40" i="96"/>
  <c r="H40" i="96" s="1"/>
  <c r="G39" i="96"/>
  <c r="H39" i="96" s="1"/>
  <c r="G38" i="96"/>
  <c r="H38" i="96" s="1"/>
  <c r="G37" i="96"/>
  <c r="H37" i="96" s="1"/>
  <c r="G36" i="96"/>
  <c r="H36" i="96" s="1"/>
  <c r="G35" i="96"/>
  <c r="H35" i="96" s="1"/>
  <c r="G34" i="96"/>
  <c r="H34" i="96" s="1"/>
  <c r="G33" i="96"/>
  <c r="H33" i="96" s="1"/>
  <c r="G32" i="96"/>
  <c r="H32" i="96" s="1"/>
  <c r="G31" i="96"/>
  <c r="H31" i="96" s="1"/>
  <c r="G30" i="96"/>
  <c r="H30" i="96" s="1"/>
  <c r="G29" i="96"/>
  <c r="H29" i="96" s="1"/>
  <c r="G28" i="96"/>
  <c r="H28" i="96" s="1"/>
  <c r="G27" i="96"/>
  <c r="H27" i="96" s="1"/>
  <c r="G26" i="96"/>
  <c r="H26" i="96" s="1"/>
  <c r="G25" i="96"/>
  <c r="H25" i="96" s="1"/>
  <c r="G24" i="96"/>
  <c r="H24" i="96" s="1"/>
  <c r="G23" i="96"/>
  <c r="H23" i="96" s="1"/>
  <c r="G22" i="96"/>
  <c r="H22" i="96" s="1"/>
  <c r="G21" i="96"/>
  <c r="H21" i="96" s="1"/>
  <c r="G20" i="96"/>
  <c r="H20" i="96" s="1"/>
  <c r="G19" i="96"/>
  <c r="H19" i="96" s="1"/>
  <c r="G18" i="96"/>
  <c r="H18" i="96" s="1"/>
  <c r="G17" i="96"/>
  <c r="H17" i="96" s="1"/>
  <c r="G16" i="96"/>
  <c r="H16" i="96" s="1"/>
  <c r="G15" i="96"/>
  <c r="H15" i="96" s="1"/>
  <c r="G14" i="96"/>
  <c r="H14" i="96" s="1"/>
  <c r="G13" i="96"/>
  <c r="H13" i="96" s="1"/>
  <c r="G12" i="96"/>
  <c r="H12" i="96" s="1"/>
  <c r="G11" i="96"/>
  <c r="H11" i="96" s="1"/>
  <c r="G10" i="96"/>
  <c r="H10" i="96" s="1"/>
  <c r="G9" i="96"/>
  <c r="H9" i="96" s="1"/>
  <c r="G8" i="96"/>
  <c r="H8" i="96" s="1"/>
  <c r="G7" i="96"/>
  <c r="H7" i="96" s="1"/>
  <c r="G6" i="96"/>
  <c r="H6" i="96" s="1"/>
  <c r="G5" i="96"/>
  <c r="H5" i="96" s="1"/>
  <c r="G24" i="95"/>
  <c r="H24" i="95" s="1"/>
  <c r="G6" i="95"/>
  <c r="H6" i="95" s="1"/>
  <c r="F403" i="95"/>
  <c r="E403" i="95"/>
  <c r="D403" i="95"/>
  <c r="G402" i="95"/>
  <c r="H402" i="95" s="1"/>
  <c r="G401" i="95"/>
  <c r="H401" i="95" s="1"/>
  <c r="G400" i="95"/>
  <c r="H400" i="95" s="1"/>
  <c r="H399" i="95"/>
  <c r="G399" i="95"/>
  <c r="G398" i="95"/>
  <c r="H398" i="95" s="1"/>
  <c r="G397" i="95"/>
  <c r="H397" i="95" s="1"/>
  <c r="G396" i="95"/>
  <c r="H396" i="95" s="1"/>
  <c r="G395" i="95"/>
  <c r="H395" i="95" s="1"/>
  <c r="G394" i="95"/>
  <c r="H394" i="95" s="1"/>
  <c r="G393" i="95"/>
  <c r="H393" i="95" s="1"/>
  <c r="G392" i="95"/>
  <c r="H392" i="95" s="1"/>
  <c r="G391" i="95"/>
  <c r="H391" i="95" s="1"/>
  <c r="G390" i="95"/>
  <c r="H390" i="95" s="1"/>
  <c r="G389" i="95"/>
  <c r="H389" i="95" s="1"/>
  <c r="G388" i="95"/>
  <c r="H388" i="95" s="1"/>
  <c r="G387" i="95"/>
  <c r="H387" i="95" s="1"/>
  <c r="G386" i="95"/>
  <c r="H386" i="95" s="1"/>
  <c r="G385" i="95"/>
  <c r="H385" i="95" s="1"/>
  <c r="G384" i="95"/>
  <c r="H384" i="95" s="1"/>
  <c r="H383" i="95"/>
  <c r="G383" i="95"/>
  <c r="G382" i="95"/>
  <c r="H382" i="95" s="1"/>
  <c r="G381" i="95"/>
  <c r="H381" i="95" s="1"/>
  <c r="G380" i="95"/>
  <c r="H380" i="95" s="1"/>
  <c r="G379" i="95"/>
  <c r="H379" i="95" s="1"/>
  <c r="G378" i="95"/>
  <c r="H378" i="95" s="1"/>
  <c r="G377" i="95"/>
  <c r="H377" i="95" s="1"/>
  <c r="G376" i="95"/>
  <c r="H376" i="95" s="1"/>
  <c r="H375" i="95"/>
  <c r="G375" i="95"/>
  <c r="G374" i="95"/>
  <c r="H374" i="95" s="1"/>
  <c r="G373" i="95"/>
  <c r="H373" i="95" s="1"/>
  <c r="G372" i="95"/>
  <c r="H372" i="95" s="1"/>
  <c r="G371" i="95"/>
  <c r="H371" i="95" s="1"/>
  <c r="G370" i="95"/>
  <c r="H370" i="95" s="1"/>
  <c r="G369" i="95"/>
  <c r="H369" i="95" s="1"/>
  <c r="G368" i="95"/>
  <c r="H368" i="95" s="1"/>
  <c r="H367" i="95"/>
  <c r="G367" i="95"/>
  <c r="G366" i="95"/>
  <c r="H366" i="95" s="1"/>
  <c r="G365" i="95"/>
  <c r="H365" i="95" s="1"/>
  <c r="G364" i="95"/>
  <c r="H364" i="95" s="1"/>
  <c r="G363" i="95"/>
  <c r="H363" i="95" s="1"/>
  <c r="G362" i="95"/>
  <c r="H362" i="95" s="1"/>
  <c r="G361" i="95"/>
  <c r="H361" i="95" s="1"/>
  <c r="G360" i="95"/>
  <c r="H360" i="95" s="1"/>
  <c r="G359" i="95"/>
  <c r="H359" i="95" s="1"/>
  <c r="G358" i="95"/>
  <c r="H358" i="95" s="1"/>
  <c r="G357" i="95"/>
  <c r="H357" i="95" s="1"/>
  <c r="G356" i="95"/>
  <c r="H356" i="95" s="1"/>
  <c r="G355" i="95"/>
  <c r="H355" i="95" s="1"/>
  <c r="G354" i="95"/>
  <c r="H354" i="95" s="1"/>
  <c r="G353" i="95"/>
  <c r="H353" i="95" s="1"/>
  <c r="G352" i="95"/>
  <c r="H352" i="95" s="1"/>
  <c r="H351" i="95"/>
  <c r="G351" i="95"/>
  <c r="G350" i="95"/>
  <c r="H350" i="95" s="1"/>
  <c r="G349" i="95"/>
  <c r="H349" i="95" s="1"/>
  <c r="G348" i="95"/>
  <c r="H348" i="95" s="1"/>
  <c r="G347" i="95"/>
  <c r="H347" i="95" s="1"/>
  <c r="G346" i="95"/>
  <c r="H346" i="95" s="1"/>
  <c r="G345" i="95"/>
  <c r="H345" i="95" s="1"/>
  <c r="G344" i="95"/>
  <c r="H344" i="95" s="1"/>
  <c r="G343" i="95"/>
  <c r="H343" i="95" s="1"/>
  <c r="G342" i="95"/>
  <c r="H342" i="95" s="1"/>
  <c r="G341" i="95"/>
  <c r="H341" i="95" s="1"/>
  <c r="G340" i="95"/>
  <c r="H340" i="95" s="1"/>
  <c r="G339" i="95"/>
  <c r="H339" i="95" s="1"/>
  <c r="G338" i="95"/>
  <c r="H338" i="95" s="1"/>
  <c r="G337" i="95"/>
  <c r="H337" i="95" s="1"/>
  <c r="G336" i="95"/>
  <c r="H336" i="95" s="1"/>
  <c r="H335" i="95"/>
  <c r="G335" i="95"/>
  <c r="G334" i="95"/>
  <c r="H334" i="95" s="1"/>
  <c r="G333" i="95"/>
  <c r="H333" i="95" s="1"/>
  <c r="G332" i="95"/>
  <c r="H332" i="95" s="1"/>
  <c r="G331" i="95"/>
  <c r="H331" i="95" s="1"/>
  <c r="G330" i="95"/>
  <c r="H330" i="95" s="1"/>
  <c r="G329" i="95"/>
  <c r="H329" i="95" s="1"/>
  <c r="G328" i="95"/>
  <c r="H328" i="95" s="1"/>
  <c r="G327" i="95"/>
  <c r="H327" i="95" s="1"/>
  <c r="G326" i="95"/>
  <c r="H326" i="95" s="1"/>
  <c r="G325" i="95"/>
  <c r="H325" i="95" s="1"/>
  <c r="G324" i="95"/>
  <c r="H324" i="95" s="1"/>
  <c r="G323" i="95"/>
  <c r="H323" i="95" s="1"/>
  <c r="G322" i="95"/>
  <c r="H322" i="95" s="1"/>
  <c r="G321" i="95"/>
  <c r="H321" i="95" s="1"/>
  <c r="G320" i="95"/>
  <c r="H320" i="95" s="1"/>
  <c r="H319" i="95"/>
  <c r="G319" i="95"/>
  <c r="G318" i="95"/>
  <c r="H318" i="95" s="1"/>
  <c r="G317" i="95"/>
  <c r="H317" i="95" s="1"/>
  <c r="G316" i="95"/>
  <c r="H316" i="95" s="1"/>
  <c r="H315" i="95"/>
  <c r="G314" i="95"/>
  <c r="H314" i="95" s="1"/>
  <c r="G313" i="95"/>
  <c r="H313" i="95" s="1"/>
  <c r="G312" i="95"/>
  <c r="H312" i="95" s="1"/>
  <c r="G311" i="95"/>
  <c r="H311" i="95" s="1"/>
  <c r="G310" i="95"/>
  <c r="H310" i="95" s="1"/>
  <c r="G309" i="95"/>
  <c r="H309" i="95" s="1"/>
  <c r="G308" i="95"/>
  <c r="H308" i="95" s="1"/>
  <c r="G307" i="95"/>
  <c r="H307" i="95" s="1"/>
  <c r="G306" i="95"/>
  <c r="H306" i="95" s="1"/>
  <c r="G305" i="95"/>
  <c r="H305" i="95" s="1"/>
  <c r="G304" i="95"/>
  <c r="H304" i="95" s="1"/>
  <c r="G303" i="95"/>
  <c r="H303" i="95" s="1"/>
  <c r="G302" i="95"/>
  <c r="H302" i="95" s="1"/>
  <c r="G301" i="95"/>
  <c r="H301" i="95" s="1"/>
  <c r="G300" i="95"/>
  <c r="H300" i="95" s="1"/>
  <c r="G299" i="95"/>
  <c r="H299" i="95" s="1"/>
  <c r="G298" i="95"/>
  <c r="H298" i="95" s="1"/>
  <c r="G297" i="95"/>
  <c r="H297" i="95" s="1"/>
  <c r="G296" i="95"/>
  <c r="H296" i="95" s="1"/>
  <c r="G295" i="95"/>
  <c r="H295" i="95" s="1"/>
  <c r="G294" i="95"/>
  <c r="H294" i="95" s="1"/>
  <c r="G293" i="95"/>
  <c r="H293" i="95" s="1"/>
  <c r="G292" i="95"/>
  <c r="H292" i="95" s="1"/>
  <c r="G291" i="95"/>
  <c r="H291" i="95" s="1"/>
  <c r="G290" i="95"/>
  <c r="H290" i="95" s="1"/>
  <c r="G289" i="95"/>
  <c r="H289" i="95" s="1"/>
  <c r="G288" i="95"/>
  <c r="H288" i="95" s="1"/>
  <c r="G287" i="95"/>
  <c r="H287" i="95" s="1"/>
  <c r="G286" i="95"/>
  <c r="H286" i="95" s="1"/>
  <c r="G285" i="95"/>
  <c r="H285" i="95" s="1"/>
  <c r="G284" i="95"/>
  <c r="H284" i="95" s="1"/>
  <c r="G283" i="95"/>
  <c r="H283" i="95" s="1"/>
  <c r="G282" i="95"/>
  <c r="H282" i="95" s="1"/>
  <c r="G281" i="95"/>
  <c r="H281" i="95" s="1"/>
  <c r="G280" i="95"/>
  <c r="H280" i="95" s="1"/>
  <c r="G279" i="95"/>
  <c r="H279" i="95" s="1"/>
  <c r="G278" i="95"/>
  <c r="H278" i="95" s="1"/>
  <c r="G277" i="95"/>
  <c r="H277" i="95" s="1"/>
  <c r="G276" i="95"/>
  <c r="H276" i="95" s="1"/>
  <c r="G275" i="95"/>
  <c r="H275" i="95" s="1"/>
  <c r="G274" i="95"/>
  <c r="H274" i="95" s="1"/>
  <c r="G273" i="95"/>
  <c r="H273" i="95" s="1"/>
  <c r="G272" i="95"/>
  <c r="H272" i="95" s="1"/>
  <c r="G271" i="95"/>
  <c r="H271" i="95" s="1"/>
  <c r="G270" i="95"/>
  <c r="H270" i="95" s="1"/>
  <c r="G269" i="95"/>
  <c r="H269" i="95" s="1"/>
  <c r="G268" i="95"/>
  <c r="H268" i="95" s="1"/>
  <c r="G267" i="95"/>
  <c r="H267" i="95" s="1"/>
  <c r="G266" i="95"/>
  <c r="H266" i="95" s="1"/>
  <c r="G265" i="95"/>
  <c r="H265" i="95" s="1"/>
  <c r="G264" i="95"/>
  <c r="H264" i="95" s="1"/>
  <c r="G263" i="95"/>
  <c r="H263" i="95" s="1"/>
  <c r="G262" i="95"/>
  <c r="H262" i="95" s="1"/>
  <c r="G261" i="95"/>
  <c r="H261" i="95" s="1"/>
  <c r="G260" i="95"/>
  <c r="H260" i="95" s="1"/>
  <c r="G259" i="95"/>
  <c r="H259" i="95" s="1"/>
  <c r="G258" i="95"/>
  <c r="H258" i="95" s="1"/>
  <c r="G257" i="95"/>
  <c r="H257" i="95" s="1"/>
  <c r="G256" i="95"/>
  <c r="H256" i="95" s="1"/>
  <c r="G255" i="95"/>
  <c r="H255" i="95" s="1"/>
  <c r="G254" i="95"/>
  <c r="H254" i="95" s="1"/>
  <c r="G253" i="95"/>
  <c r="H253" i="95" s="1"/>
  <c r="G252" i="95"/>
  <c r="H252" i="95" s="1"/>
  <c r="G251" i="95"/>
  <c r="H251" i="95" s="1"/>
  <c r="G250" i="95"/>
  <c r="H250" i="95" s="1"/>
  <c r="G249" i="95"/>
  <c r="H249" i="95" s="1"/>
  <c r="G248" i="95"/>
  <c r="H248" i="95" s="1"/>
  <c r="G247" i="95"/>
  <c r="H247" i="95" s="1"/>
  <c r="G246" i="95"/>
  <c r="H246" i="95" s="1"/>
  <c r="G245" i="95"/>
  <c r="H245" i="95" s="1"/>
  <c r="G244" i="95"/>
  <c r="H244" i="95" s="1"/>
  <c r="G243" i="95"/>
  <c r="H243" i="95" s="1"/>
  <c r="G242" i="95"/>
  <c r="H242" i="95" s="1"/>
  <c r="G241" i="95"/>
  <c r="H241" i="95" s="1"/>
  <c r="G240" i="95"/>
  <c r="H240" i="95" s="1"/>
  <c r="G239" i="95"/>
  <c r="H239" i="95" s="1"/>
  <c r="G238" i="95"/>
  <c r="H238" i="95" s="1"/>
  <c r="G237" i="95"/>
  <c r="H237" i="95" s="1"/>
  <c r="G236" i="95"/>
  <c r="H236" i="95" s="1"/>
  <c r="G235" i="95"/>
  <c r="H235" i="95" s="1"/>
  <c r="G234" i="95"/>
  <c r="H234" i="95" s="1"/>
  <c r="G233" i="95"/>
  <c r="H233" i="95" s="1"/>
  <c r="G232" i="95"/>
  <c r="H232" i="95" s="1"/>
  <c r="G231" i="95"/>
  <c r="H231" i="95" s="1"/>
  <c r="G230" i="95"/>
  <c r="H230" i="95" s="1"/>
  <c r="G229" i="95"/>
  <c r="H229" i="95" s="1"/>
  <c r="G228" i="95"/>
  <c r="H228" i="95" s="1"/>
  <c r="G227" i="95"/>
  <c r="H227" i="95" s="1"/>
  <c r="G226" i="95"/>
  <c r="H226" i="95" s="1"/>
  <c r="G225" i="95"/>
  <c r="H225" i="95" s="1"/>
  <c r="G224" i="95"/>
  <c r="H224" i="95" s="1"/>
  <c r="G223" i="95"/>
  <c r="H223" i="95" s="1"/>
  <c r="G222" i="95"/>
  <c r="H222" i="95" s="1"/>
  <c r="G221" i="95"/>
  <c r="H221" i="95" s="1"/>
  <c r="G220" i="95"/>
  <c r="H220" i="95" s="1"/>
  <c r="G219" i="95"/>
  <c r="H219" i="95" s="1"/>
  <c r="G218" i="95"/>
  <c r="H218" i="95" s="1"/>
  <c r="G217" i="95"/>
  <c r="H217" i="95" s="1"/>
  <c r="G216" i="95"/>
  <c r="H216" i="95" s="1"/>
  <c r="G215" i="95"/>
  <c r="H215" i="95" s="1"/>
  <c r="G214" i="95"/>
  <c r="H214" i="95" s="1"/>
  <c r="G213" i="95"/>
  <c r="H213" i="95" s="1"/>
  <c r="G212" i="95"/>
  <c r="H212" i="95" s="1"/>
  <c r="G211" i="95"/>
  <c r="H211" i="95" s="1"/>
  <c r="G210" i="95"/>
  <c r="H210" i="95" s="1"/>
  <c r="G209" i="95"/>
  <c r="H209" i="95" s="1"/>
  <c r="G208" i="95"/>
  <c r="H208" i="95" s="1"/>
  <c r="G207" i="95"/>
  <c r="H207" i="95" s="1"/>
  <c r="G206" i="95"/>
  <c r="H206" i="95" s="1"/>
  <c r="G205" i="95"/>
  <c r="H205" i="95" s="1"/>
  <c r="G204" i="95"/>
  <c r="H204" i="95" s="1"/>
  <c r="G203" i="95"/>
  <c r="H203" i="95" s="1"/>
  <c r="G202" i="95"/>
  <c r="H202" i="95" s="1"/>
  <c r="G201" i="95"/>
  <c r="H201" i="95" s="1"/>
  <c r="G200" i="95"/>
  <c r="H200" i="95" s="1"/>
  <c r="G199" i="95"/>
  <c r="H199" i="95" s="1"/>
  <c r="G198" i="95"/>
  <c r="H198" i="95" s="1"/>
  <c r="G197" i="95"/>
  <c r="H197" i="95" s="1"/>
  <c r="G196" i="95"/>
  <c r="H196" i="95" s="1"/>
  <c r="G195" i="95"/>
  <c r="H195" i="95" s="1"/>
  <c r="G194" i="95"/>
  <c r="H194" i="95" s="1"/>
  <c r="G193" i="95"/>
  <c r="H193" i="95" s="1"/>
  <c r="G192" i="95"/>
  <c r="H192" i="95" s="1"/>
  <c r="G191" i="95"/>
  <c r="H191" i="95" s="1"/>
  <c r="G190" i="95"/>
  <c r="H190" i="95" s="1"/>
  <c r="G189" i="95"/>
  <c r="H189" i="95" s="1"/>
  <c r="G188" i="95"/>
  <c r="H188" i="95" s="1"/>
  <c r="G187" i="95"/>
  <c r="H187" i="95" s="1"/>
  <c r="G186" i="95"/>
  <c r="H186" i="95" s="1"/>
  <c r="G185" i="95"/>
  <c r="H185" i="95" s="1"/>
  <c r="G184" i="95"/>
  <c r="H184" i="95" s="1"/>
  <c r="G183" i="95"/>
  <c r="H183" i="95" s="1"/>
  <c r="G182" i="95"/>
  <c r="H182" i="95" s="1"/>
  <c r="G181" i="95"/>
  <c r="H181" i="95" s="1"/>
  <c r="G180" i="95"/>
  <c r="H180" i="95" s="1"/>
  <c r="G179" i="95"/>
  <c r="H179" i="95" s="1"/>
  <c r="G178" i="95"/>
  <c r="H178" i="95" s="1"/>
  <c r="G177" i="95"/>
  <c r="H177" i="95" s="1"/>
  <c r="G176" i="95"/>
  <c r="H176" i="95" s="1"/>
  <c r="G175" i="95"/>
  <c r="H175" i="95" s="1"/>
  <c r="G174" i="95"/>
  <c r="H174" i="95" s="1"/>
  <c r="G173" i="95"/>
  <c r="H173" i="95" s="1"/>
  <c r="G172" i="95"/>
  <c r="H172" i="95" s="1"/>
  <c r="G171" i="95"/>
  <c r="H171" i="95" s="1"/>
  <c r="G170" i="95"/>
  <c r="H170" i="95" s="1"/>
  <c r="H169" i="95"/>
  <c r="G169" i="95"/>
  <c r="G168" i="95"/>
  <c r="H168" i="95" s="1"/>
  <c r="G167" i="95"/>
  <c r="H167" i="95" s="1"/>
  <c r="G166" i="95"/>
  <c r="H166" i="95" s="1"/>
  <c r="G165" i="95"/>
  <c r="H165" i="95" s="1"/>
  <c r="G164" i="95"/>
  <c r="H164" i="95" s="1"/>
  <c r="G163" i="95"/>
  <c r="H163" i="95" s="1"/>
  <c r="G162" i="95"/>
  <c r="H162" i="95" s="1"/>
  <c r="G161" i="95"/>
  <c r="H161" i="95" s="1"/>
  <c r="G160" i="95"/>
  <c r="H160" i="95" s="1"/>
  <c r="G159" i="95"/>
  <c r="H159" i="95" s="1"/>
  <c r="G158" i="95"/>
  <c r="H158" i="95" s="1"/>
  <c r="G157" i="95"/>
  <c r="H157" i="95" s="1"/>
  <c r="G156" i="95"/>
  <c r="H156" i="95" s="1"/>
  <c r="G155" i="95"/>
  <c r="H155" i="95" s="1"/>
  <c r="G154" i="95"/>
  <c r="H154" i="95" s="1"/>
  <c r="G153" i="95"/>
  <c r="H153" i="95" s="1"/>
  <c r="G152" i="95"/>
  <c r="H152" i="95" s="1"/>
  <c r="G151" i="95"/>
  <c r="H151" i="95" s="1"/>
  <c r="G150" i="95"/>
  <c r="H150" i="95" s="1"/>
  <c r="G149" i="95"/>
  <c r="H149" i="95" s="1"/>
  <c r="G148" i="95"/>
  <c r="H148" i="95" s="1"/>
  <c r="G147" i="95"/>
  <c r="H147" i="95" s="1"/>
  <c r="G146" i="95"/>
  <c r="H146" i="95" s="1"/>
  <c r="G145" i="95"/>
  <c r="H145" i="95" s="1"/>
  <c r="G144" i="95"/>
  <c r="H144" i="95" s="1"/>
  <c r="G143" i="95"/>
  <c r="H143" i="95" s="1"/>
  <c r="G142" i="95"/>
  <c r="H142" i="95" s="1"/>
  <c r="G141" i="95"/>
  <c r="H141" i="95" s="1"/>
  <c r="G140" i="95"/>
  <c r="H140" i="95" s="1"/>
  <c r="G139" i="95"/>
  <c r="H139" i="95" s="1"/>
  <c r="G138" i="95"/>
  <c r="H138" i="95" s="1"/>
  <c r="G137" i="95"/>
  <c r="H137" i="95" s="1"/>
  <c r="G136" i="95"/>
  <c r="H136" i="95" s="1"/>
  <c r="G135" i="95"/>
  <c r="H135" i="95" s="1"/>
  <c r="G134" i="95"/>
  <c r="H134" i="95" s="1"/>
  <c r="G133" i="95"/>
  <c r="H133" i="95" s="1"/>
  <c r="G132" i="95"/>
  <c r="H132" i="95" s="1"/>
  <c r="G131" i="95"/>
  <c r="H131" i="95" s="1"/>
  <c r="G130" i="95"/>
  <c r="H130" i="95" s="1"/>
  <c r="G129" i="95"/>
  <c r="H129" i="95" s="1"/>
  <c r="G128" i="95"/>
  <c r="H128" i="95" s="1"/>
  <c r="G127" i="95"/>
  <c r="H127" i="95" s="1"/>
  <c r="G126" i="95"/>
  <c r="H126" i="95" s="1"/>
  <c r="G125" i="95"/>
  <c r="H125" i="95" s="1"/>
  <c r="G124" i="95"/>
  <c r="H124" i="95" s="1"/>
  <c r="G123" i="95"/>
  <c r="H123" i="95" s="1"/>
  <c r="G122" i="95"/>
  <c r="H122" i="95" s="1"/>
  <c r="G121" i="95"/>
  <c r="H121" i="95" s="1"/>
  <c r="G120" i="95"/>
  <c r="H120" i="95" s="1"/>
  <c r="G119" i="95"/>
  <c r="H119" i="95" s="1"/>
  <c r="G118" i="95"/>
  <c r="H118" i="95" s="1"/>
  <c r="G117" i="95"/>
  <c r="H117" i="95" s="1"/>
  <c r="G116" i="95"/>
  <c r="H116" i="95" s="1"/>
  <c r="G115" i="95"/>
  <c r="H115" i="95" s="1"/>
  <c r="G114" i="95"/>
  <c r="H114" i="95" s="1"/>
  <c r="G113" i="95"/>
  <c r="H113" i="95" s="1"/>
  <c r="G112" i="95"/>
  <c r="H112" i="95" s="1"/>
  <c r="G111" i="95"/>
  <c r="H111" i="95" s="1"/>
  <c r="G110" i="95"/>
  <c r="H110" i="95" s="1"/>
  <c r="G109" i="95"/>
  <c r="H109" i="95" s="1"/>
  <c r="G108" i="95"/>
  <c r="H108" i="95" s="1"/>
  <c r="G107" i="95"/>
  <c r="H107" i="95" s="1"/>
  <c r="G106" i="95"/>
  <c r="H106" i="95" s="1"/>
  <c r="G105" i="95"/>
  <c r="H105" i="95" s="1"/>
  <c r="G104" i="95"/>
  <c r="H104" i="95" s="1"/>
  <c r="G103" i="95"/>
  <c r="H103" i="95" s="1"/>
  <c r="G102" i="95"/>
  <c r="H102" i="95" s="1"/>
  <c r="G101" i="95"/>
  <c r="H101" i="95" s="1"/>
  <c r="G100" i="95"/>
  <c r="H100" i="95" s="1"/>
  <c r="H99" i="95"/>
  <c r="G99" i="95"/>
  <c r="G98" i="95"/>
  <c r="H98" i="95" s="1"/>
  <c r="G97" i="95"/>
  <c r="H97" i="95" s="1"/>
  <c r="G96" i="95"/>
  <c r="H96" i="95" s="1"/>
  <c r="G95" i="95"/>
  <c r="H95" i="95" s="1"/>
  <c r="G94" i="95"/>
  <c r="H94" i="95" s="1"/>
  <c r="G93" i="95"/>
  <c r="H93" i="95" s="1"/>
  <c r="G92" i="95"/>
  <c r="H92" i="95" s="1"/>
  <c r="G91" i="95"/>
  <c r="H91" i="95" s="1"/>
  <c r="G90" i="95"/>
  <c r="H90" i="95" s="1"/>
  <c r="G89" i="95"/>
  <c r="H89" i="95" s="1"/>
  <c r="G88" i="95"/>
  <c r="H88" i="95" s="1"/>
  <c r="G87" i="95"/>
  <c r="H87" i="95" s="1"/>
  <c r="G86" i="95"/>
  <c r="H86" i="95" s="1"/>
  <c r="G85" i="95"/>
  <c r="H85" i="95" s="1"/>
  <c r="G84" i="95"/>
  <c r="H84" i="95" s="1"/>
  <c r="G83" i="95"/>
  <c r="H83" i="95" s="1"/>
  <c r="G82" i="95"/>
  <c r="H82" i="95" s="1"/>
  <c r="G81" i="95"/>
  <c r="H81" i="95" s="1"/>
  <c r="G80" i="95"/>
  <c r="H80" i="95" s="1"/>
  <c r="G79" i="95"/>
  <c r="H79" i="95" s="1"/>
  <c r="G78" i="95"/>
  <c r="H78" i="95" s="1"/>
  <c r="G77" i="95"/>
  <c r="H77" i="95" s="1"/>
  <c r="G76" i="95"/>
  <c r="H76" i="95" s="1"/>
  <c r="G75" i="95"/>
  <c r="H75" i="95" s="1"/>
  <c r="G74" i="95"/>
  <c r="H74" i="95" s="1"/>
  <c r="G73" i="95"/>
  <c r="H73" i="95" s="1"/>
  <c r="G72" i="95"/>
  <c r="H72" i="95" s="1"/>
  <c r="G71" i="95"/>
  <c r="H71" i="95" s="1"/>
  <c r="G70" i="95"/>
  <c r="H70" i="95" s="1"/>
  <c r="G69" i="95"/>
  <c r="H69" i="95" s="1"/>
  <c r="G68" i="95"/>
  <c r="H68" i="95" s="1"/>
  <c r="G67" i="95"/>
  <c r="H67" i="95" s="1"/>
  <c r="G66" i="95"/>
  <c r="H66" i="95" s="1"/>
  <c r="G65" i="95"/>
  <c r="H65" i="95" s="1"/>
  <c r="G64" i="95"/>
  <c r="H64" i="95" s="1"/>
  <c r="G63" i="95"/>
  <c r="H63" i="95" s="1"/>
  <c r="G62" i="95"/>
  <c r="H62" i="95" s="1"/>
  <c r="H61" i="95"/>
  <c r="G60" i="95"/>
  <c r="H60" i="95" s="1"/>
  <c r="G59" i="95"/>
  <c r="H59" i="95" s="1"/>
  <c r="G58" i="95"/>
  <c r="H58" i="95" s="1"/>
  <c r="G57" i="95"/>
  <c r="H57" i="95" s="1"/>
  <c r="G56" i="95"/>
  <c r="H56" i="95" s="1"/>
  <c r="G55" i="95"/>
  <c r="H55" i="95" s="1"/>
  <c r="G54" i="95"/>
  <c r="H54" i="95" s="1"/>
  <c r="G53" i="95"/>
  <c r="H53" i="95" s="1"/>
  <c r="G52" i="95"/>
  <c r="H52" i="95" s="1"/>
  <c r="G51" i="95"/>
  <c r="H51" i="95" s="1"/>
  <c r="G50" i="95"/>
  <c r="H50" i="95" s="1"/>
  <c r="G49" i="95"/>
  <c r="H49" i="95" s="1"/>
  <c r="G48" i="95"/>
  <c r="H48" i="95" s="1"/>
  <c r="G47" i="95"/>
  <c r="H47" i="95" s="1"/>
  <c r="G46" i="95"/>
  <c r="H46" i="95" s="1"/>
  <c r="G45" i="95"/>
  <c r="H45" i="95" s="1"/>
  <c r="G44" i="95"/>
  <c r="H44" i="95" s="1"/>
  <c r="G43" i="95"/>
  <c r="H43" i="95" s="1"/>
  <c r="G42" i="95"/>
  <c r="H42" i="95" s="1"/>
  <c r="G41" i="95"/>
  <c r="H41" i="95" s="1"/>
  <c r="G40" i="95"/>
  <c r="H40" i="95" s="1"/>
  <c r="G39" i="95"/>
  <c r="H39" i="95" s="1"/>
  <c r="G38" i="95"/>
  <c r="H38" i="95" s="1"/>
  <c r="G37" i="95"/>
  <c r="H37" i="95" s="1"/>
  <c r="G36" i="95"/>
  <c r="H36" i="95" s="1"/>
  <c r="G35" i="95"/>
  <c r="H35" i="95" s="1"/>
  <c r="G34" i="95"/>
  <c r="H34" i="95" s="1"/>
  <c r="G33" i="95"/>
  <c r="H33" i="95" s="1"/>
  <c r="G32" i="95"/>
  <c r="H32" i="95" s="1"/>
  <c r="G31" i="95"/>
  <c r="H31" i="95" s="1"/>
  <c r="G30" i="95"/>
  <c r="H30" i="95" s="1"/>
  <c r="G29" i="95"/>
  <c r="H29" i="95" s="1"/>
  <c r="G28" i="95"/>
  <c r="H28" i="95" s="1"/>
  <c r="G27" i="95"/>
  <c r="H27" i="95" s="1"/>
  <c r="G26" i="95"/>
  <c r="H26" i="95" s="1"/>
  <c r="G25" i="95"/>
  <c r="H25" i="95" s="1"/>
  <c r="G23" i="95"/>
  <c r="H23" i="95" s="1"/>
  <c r="G22" i="95"/>
  <c r="H22" i="95" s="1"/>
  <c r="G21" i="95"/>
  <c r="H21" i="95" s="1"/>
  <c r="G20" i="95"/>
  <c r="H20" i="95" s="1"/>
  <c r="G19" i="95"/>
  <c r="H19" i="95" s="1"/>
  <c r="G18" i="95"/>
  <c r="H18" i="95" s="1"/>
  <c r="G17" i="95"/>
  <c r="H17" i="95" s="1"/>
  <c r="G16" i="95"/>
  <c r="H16" i="95" s="1"/>
  <c r="G15" i="95"/>
  <c r="H15" i="95" s="1"/>
  <c r="G14" i="95"/>
  <c r="H14" i="95" s="1"/>
  <c r="G13" i="95"/>
  <c r="H13" i="95" s="1"/>
  <c r="G12" i="95"/>
  <c r="H12" i="95" s="1"/>
  <c r="G11" i="95"/>
  <c r="H11" i="95" s="1"/>
  <c r="G10" i="95"/>
  <c r="H10" i="95" s="1"/>
  <c r="G9" i="95"/>
  <c r="H9" i="95" s="1"/>
  <c r="G8" i="95"/>
  <c r="H8" i="95" s="1"/>
  <c r="G7" i="95"/>
  <c r="H7" i="95" s="1"/>
  <c r="G5" i="95"/>
  <c r="H5" i="95" s="1"/>
  <c r="H55" i="96" l="1"/>
  <c r="G55" i="96"/>
  <c r="G403" i="95"/>
  <c r="F56" i="94"/>
  <c r="E56" i="94"/>
  <c r="D56" i="94"/>
  <c r="G55" i="94"/>
  <c r="H55" i="94" s="1"/>
  <c r="G54" i="94"/>
  <c r="H54" i="94" s="1"/>
  <c r="G53" i="94"/>
  <c r="H53" i="94" s="1"/>
  <c r="G52" i="94"/>
  <c r="H52" i="94" s="1"/>
  <c r="G51" i="94"/>
  <c r="H51" i="94" s="1"/>
  <c r="G50" i="94"/>
  <c r="H50" i="94" s="1"/>
  <c r="G49" i="94"/>
  <c r="H49" i="94" s="1"/>
  <c r="G48" i="94"/>
  <c r="H48" i="94" s="1"/>
  <c r="G47" i="94"/>
  <c r="H47" i="94" s="1"/>
  <c r="G46" i="94"/>
  <c r="H46" i="94" s="1"/>
  <c r="G45" i="94"/>
  <c r="H45" i="94" s="1"/>
  <c r="G44" i="94"/>
  <c r="H44" i="94" s="1"/>
  <c r="H43" i="94"/>
  <c r="G42" i="94"/>
  <c r="H42" i="94" s="1"/>
  <c r="G41" i="94"/>
  <c r="H41" i="94" s="1"/>
  <c r="G40" i="94"/>
  <c r="H40" i="94" s="1"/>
  <c r="G39" i="94"/>
  <c r="H39" i="94" s="1"/>
  <c r="G38" i="94"/>
  <c r="H38" i="94" s="1"/>
  <c r="G37" i="94"/>
  <c r="H37" i="94" s="1"/>
  <c r="G36" i="94"/>
  <c r="H36" i="94" s="1"/>
  <c r="G35" i="94"/>
  <c r="H35" i="94" s="1"/>
  <c r="G34" i="94"/>
  <c r="H34" i="94" s="1"/>
  <c r="G33" i="94"/>
  <c r="H33" i="94" s="1"/>
  <c r="G32" i="94"/>
  <c r="H32" i="94" s="1"/>
  <c r="G31" i="94"/>
  <c r="H31" i="94" s="1"/>
  <c r="G30" i="94"/>
  <c r="H30" i="94" s="1"/>
  <c r="G29" i="94"/>
  <c r="H29" i="94" s="1"/>
  <c r="G28" i="94"/>
  <c r="H28" i="94" s="1"/>
  <c r="G27" i="94"/>
  <c r="H27" i="94" s="1"/>
  <c r="G26" i="94"/>
  <c r="H26" i="94" s="1"/>
  <c r="G25" i="94"/>
  <c r="H25" i="94" s="1"/>
  <c r="G24" i="94"/>
  <c r="H24" i="94" s="1"/>
  <c r="G23" i="94"/>
  <c r="H23" i="94" s="1"/>
  <c r="G22" i="94"/>
  <c r="H22" i="94" s="1"/>
  <c r="G21" i="94"/>
  <c r="H21" i="94" s="1"/>
  <c r="G20" i="94"/>
  <c r="H20" i="94" s="1"/>
  <c r="G19" i="94"/>
  <c r="H19" i="94" s="1"/>
  <c r="G18" i="94"/>
  <c r="H18" i="94" s="1"/>
  <c r="G17" i="94"/>
  <c r="H17" i="94" s="1"/>
  <c r="G16" i="94"/>
  <c r="H16" i="94" s="1"/>
  <c r="G15" i="94"/>
  <c r="H15" i="94" s="1"/>
  <c r="G14" i="94"/>
  <c r="H14" i="94" s="1"/>
  <c r="G13" i="94"/>
  <c r="H13" i="94" s="1"/>
  <c r="G12" i="94"/>
  <c r="H12" i="94" s="1"/>
  <c r="G11" i="94"/>
  <c r="H11" i="94" s="1"/>
  <c r="G10" i="94"/>
  <c r="H10" i="94" s="1"/>
  <c r="G9" i="94"/>
  <c r="H9" i="94" s="1"/>
  <c r="G8" i="94"/>
  <c r="H8" i="94" s="1"/>
  <c r="G7" i="94"/>
  <c r="H7" i="94" s="1"/>
  <c r="G6" i="94"/>
  <c r="H6" i="94" s="1"/>
  <c r="G5" i="94"/>
  <c r="F401" i="93"/>
  <c r="E401" i="93"/>
  <c r="D401" i="93"/>
  <c r="G400" i="93"/>
  <c r="H400" i="93" s="1"/>
  <c r="G399" i="93"/>
  <c r="H399" i="93" s="1"/>
  <c r="G398" i="93"/>
  <c r="H398" i="93" s="1"/>
  <c r="H397" i="93"/>
  <c r="G397" i="93"/>
  <c r="G396" i="93"/>
  <c r="H396" i="93" s="1"/>
  <c r="G395" i="93"/>
  <c r="H395" i="93" s="1"/>
  <c r="G394" i="93"/>
  <c r="H394" i="93" s="1"/>
  <c r="G393" i="93"/>
  <c r="H393" i="93" s="1"/>
  <c r="G392" i="93"/>
  <c r="H392" i="93" s="1"/>
  <c r="G391" i="93"/>
  <c r="H391" i="93" s="1"/>
  <c r="G390" i="93"/>
  <c r="H390" i="93" s="1"/>
  <c r="H389" i="93"/>
  <c r="G389" i="93"/>
  <c r="G388" i="93"/>
  <c r="H388" i="93" s="1"/>
  <c r="G387" i="93"/>
  <c r="G386" i="93"/>
  <c r="H386" i="93" s="1"/>
  <c r="G385" i="93"/>
  <c r="H385" i="93" s="1"/>
  <c r="G384" i="93"/>
  <c r="H384" i="93" s="1"/>
  <c r="G383" i="93"/>
  <c r="H383" i="93" s="1"/>
  <c r="G382" i="93"/>
  <c r="H382" i="93" s="1"/>
  <c r="G381" i="93"/>
  <c r="H381" i="93" s="1"/>
  <c r="G380" i="93"/>
  <c r="H380" i="93" s="1"/>
  <c r="G379" i="93"/>
  <c r="H379" i="93" s="1"/>
  <c r="G378" i="93"/>
  <c r="H378" i="93" s="1"/>
  <c r="G377" i="93"/>
  <c r="H377" i="93" s="1"/>
  <c r="G376" i="93"/>
  <c r="H376" i="93" s="1"/>
  <c r="G375" i="93"/>
  <c r="H375" i="93" s="1"/>
  <c r="G374" i="93"/>
  <c r="H374" i="93" s="1"/>
  <c r="G373" i="93"/>
  <c r="H373" i="93" s="1"/>
  <c r="G372" i="93"/>
  <c r="H372" i="93" s="1"/>
  <c r="G371" i="93"/>
  <c r="H371" i="93" s="1"/>
  <c r="G370" i="93"/>
  <c r="H370" i="93" s="1"/>
  <c r="G369" i="93"/>
  <c r="H369" i="93" s="1"/>
  <c r="G368" i="93"/>
  <c r="H368" i="93" s="1"/>
  <c r="G367" i="93"/>
  <c r="H367" i="93" s="1"/>
  <c r="G366" i="93"/>
  <c r="H366" i="93" s="1"/>
  <c r="H365" i="93"/>
  <c r="G365" i="93"/>
  <c r="G364" i="93"/>
  <c r="H364" i="93" s="1"/>
  <c r="G363" i="93"/>
  <c r="H363" i="93" s="1"/>
  <c r="G362" i="93"/>
  <c r="H362" i="93" s="1"/>
  <c r="G361" i="93"/>
  <c r="H361" i="93" s="1"/>
  <c r="G360" i="93"/>
  <c r="H360" i="93" s="1"/>
  <c r="G359" i="93"/>
  <c r="H359" i="93" s="1"/>
  <c r="G358" i="93"/>
  <c r="H358" i="93" s="1"/>
  <c r="G357" i="93"/>
  <c r="H357" i="93" s="1"/>
  <c r="G356" i="93"/>
  <c r="H356" i="93" s="1"/>
  <c r="H355" i="93"/>
  <c r="G355" i="93"/>
  <c r="G354" i="93"/>
  <c r="H354" i="93" s="1"/>
  <c r="G353" i="93"/>
  <c r="H353" i="93" s="1"/>
  <c r="G352" i="93"/>
  <c r="H352" i="93" s="1"/>
  <c r="G351" i="93"/>
  <c r="H351" i="93" s="1"/>
  <c r="G350" i="93"/>
  <c r="H350" i="93" s="1"/>
  <c r="H349" i="93"/>
  <c r="G349" i="93"/>
  <c r="G348" i="93"/>
  <c r="H348" i="93" s="1"/>
  <c r="G347" i="93"/>
  <c r="H347" i="93" s="1"/>
  <c r="G346" i="93"/>
  <c r="H346" i="93" s="1"/>
  <c r="G345" i="93"/>
  <c r="H345" i="93" s="1"/>
  <c r="G344" i="93"/>
  <c r="H344" i="93" s="1"/>
  <c r="G343" i="93"/>
  <c r="H343" i="93" s="1"/>
  <c r="G342" i="93"/>
  <c r="H342" i="93" s="1"/>
  <c r="H341" i="93"/>
  <c r="G341" i="93"/>
  <c r="G340" i="93"/>
  <c r="H340" i="93" s="1"/>
  <c r="H339" i="93"/>
  <c r="G339" i="93"/>
  <c r="G338" i="93"/>
  <c r="H338" i="93" s="1"/>
  <c r="G337" i="93"/>
  <c r="H337" i="93" s="1"/>
  <c r="G336" i="93"/>
  <c r="H336" i="93" s="1"/>
  <c r="G335" i="93"/>
  <c r="H335" i="93" s="1"/>
  <c r="G334" i="93"/>
  <c r="H334" i="93" s="1"/>
  <c r="G333" i="93"/>
  <c r="H333" i="93" s="1"/>
  <c r="G332" i="93"/>
  <c r="H332" i="93" s="1"/>
  <c r="G331" i="93"/>
  <c r="H331" i="93" s="1"/>
  <c r="G330" i="93"/>
  <c r="H330" i="93" s="1"/>
  <c r="G329" i="93"/>
  <c r="H329" i="93" s="1"/>
  <c r="G328" i="93"/>
  <c r="H328" i="93" s="1"/>
  <c r="G327" i="93"/>
  <c r="H327" i="93" s="1"/>
  <c r="G326" i="93"/>
  <c r="H326" i="93" s="1"/>
  <c r="H325" i="93"/>
  <c r="G325" i="93"/>
  <c r="G324" i="93"/>
  <c r="H324" i="93" s="1"/>
  <c r="G323" i="93"/>
  <c r="H323" i="93" s="1"/>
  <c r="G322" i="93"/>
  <c r="H322" i="93" s="1"/>
  <c r="G321" i="93"/>
  <c r="H321" i="93" s="1"/>
  <c r="G320" i="93"/>
  <c r="H320" i="93" s="1"/>
  <c r="G319" i="93"/>
  <c r="H319" i="93" s="1"/>
  <c r="G318" i="93"/>
  <c r="H318" i="93" s="1"/>
  <c r="G317" i="93"/>
  <c r="H317" i="93" s="1"/>
  <c r="G316" i="93"/>
  <c r="H316" i="93" s="1"/>
  <c r="G315" i="93"/>
  <c r="H315" i="93" s="1"/>
  <c r="G314" i="93"/>
  <c r="H314" i="93" s="1"/>
  <c r="G312" i="93"/>
  <c r="H312" i="93" s="1"/>
  <c r="G311" i="93"/>
  <c r="H311" i="93" s="1"/>
  <c r="G310" i="93"/>
  <c r="H310" i="93" s="1"/>
  <c r="G309" i="93"/>
  <c r="H309" i="93" s="1"/>
  <c r="G308" i="93"/>
  <c r="H308" i="93" s="1"/>
  <c r="G307" i="93"/>
  <c r="H307" i="93" s="1"/>
  <c r="G306" i="93"/>
  <c r="H306" i="93" s="1"/>
  <c r="H305" i="93"/>
  <c r="G305" i="93"/>
  <c r="G304" i="93"/>
  <c r="H304" i="93" s="1"/>
  <c r="H303" i="93"/>
  <c r="G303" i="93"/>
  <c r="G302" i="93"/>
  <c r="H302" i="93" s="1"/>
  <c r="G301" i="93"/>
  <c r="H301" i="93" s="1"/>
  <c r="G300" i="93"/>
  <c r="H300" i="93" s="1"/>
  <c r="G299" i="93"/>
  <c r="H299" i="93" s="1"/>
  <c r="G298" i="93"/>
  <c r="H298" i="93" s="1"/>
  <c r="H297" i="93"/>
  <c r="G297" i="93"/>
  <c r="G296" i="93"/>
  <c r="H296" i="93" s="1"/>
  <c r="G295" i="93"/>
  <c r="H295" i="93" s="1"/>
  <c r="G294" i="93"/>
  <c r="H294" i="93" s="1"/>
  <c r="G293" i="93"/>
  <c r="H293" i="93" s="1"/>
  <c r="G292" i="93"/>
  <c r="H292" i="93" s="1"/>
  <c r="G291" i="93"/>
  <c r="H291" i="93" s="1"/>
  <c r="H290" i="93"/>
  <c r="G290" i="93"/>
  <c r="G289" i="93"/>
  <c r="H289" i="93" s="1"/>
  <c r="G288" i="93"/>
  <c r="H288" i="93" s="1"/>
  <c r="G287" i="93"/>
  <c r="H287" i="93" s="1"/>
  <c r="G286" i="93"/>
  <c r="H286" i="93" s="1"/>
  <c r="G285" i="93"/>
  <c r="H285" i="93" s="1"/>
  <c r="G284" i="93"/>
  <c r="H284" i="93" s="1"/>
  <c r="G283" i="93"/>
  <c r="H283" i="93" s="1"/>
  <c r="H282" i="93"/>
  <c r="G282" i="93"/>
  <c r="G281" i="93"/>
  <c r="H281" i="93" s="1"/>
  <c r="G280" i="93"/>
  <c r="H280" i="93" s="1"/>
  <c r="G279" i="93"/>
  <c r="H279" i="93" s="1"/>
  <c r="G278" i="93"/>
  <c r="H278" i="93" s="1"/>
  <c r="G277" i="93"/>
  <c r="H277" i="93" s="1"/>
  <c r="G276" i="93"/>
  <c r="H276" i="93" s="1"/>
  <c r="G275" i="93"/>
  <c r="H275" i="93" s="1"/>
  <c r="G274" i="93"/>
  <c r="H274" i="93" s="1"/>
  <c r="G273" i="93"/>
  <c r="H273" i="93" s="1"/>
  <c r="G272" i="93"/>
  <c r="H272" i="93" s="1"/>
  <c r="G271" i="93"/>
  <c r="H271" i="93" s="1"/>
  <c r="G270" i="93"/>
  <c r="H270" i="93" s="1"/>
  <c r="G269" i="93"/>
  <c r="H269" i="93" s="1"/>
  <c r="G268" i="93"/>
  <c r="H268" i="93" s="1"/>
  <c r="G267" i="93"/>
  <c r="H267" i="93" s="1"/>
  <c r="G266" i="93"/>
  <c r="H266" i="93" s="1"/>
  <c r="G265" i="93"/>
  <c r="H265" i="93" s="1"/>
  <c r="G264" i="93"/>
  <c r="H264" i="93" s="1"/>
  <c r="G263" i="93"/>
  <c r="H263" i="93" s="1"/>
  <c r="G262" i="93"/>
  <c r="H262" i="93" s="1"/>
  <c r="G261" i="93"/>
  <c r="H261" i="93" s="1"/>
  <c r="G260" i="93"/>
  <c r="H260" i="93" s="1"/>
  <c r="G259" i="93"/>
  <c r="H259" i="93" s="1"/>
  <c r="H258" i="93"/>
  <c r="G258" i="93"/>
  <c r="G257" i="93"/>
  <c r="H257" i="93" s="1"/>
  <c r="G256" i="93"/>
  <c r="H256" i="93" s="1"/>
  <c r="G255" i="93"/>
  <c r="H255" i="93" s="1"/>
  <c r="G254" i="93"/>
  <c r="H254" i="93" s="1"/>
  <c r="G253" i="93"/>
  <c r="H253" i="93" s="1"/>
  <c r="G252" i="93"/>
  <c r="H252" i="93" s="1"/>
  <c r="G251" i="93"/>
  <c r="H251" i="93" s="1"/>
  <c r="H250" i="93"/>
  <c r="G250" i="93"/>
  <c r="G249" i="93"/>
  <c r="H249" i="93" s="1"/>
  <c r="G248" i="93"/>
  <c r="H248" i="93" s="1"/>
  <c r="G247" i="93"/>
  <c r="H247" i="93" s="1"/>
  <c r="G246" i="93"/>
  <c r="H246" i="93" s="1"/>
  <c r="G245" i="93"/>
  <c r="H245" i="93" s="1"/>
  <c r="G244" i="93"/>
  <c r="H244" i="93" s="1"/>
  <c r="G243" i="93"/>
  <c r="H243" i="93" s="1"/>
  <c r="G242" i="93"/>
  <c r="H242" i="93" s="1"/>
  <c r="G241" i="93"/>
  <c r="H241" i="93" s="1"/>
  <c r="G240" i="93"/>
  <c r="H240" i="93" s="1"/>
  <c r="G239" i="93"/>
  <c r="H239" i="93" s="1"/>
  <c r="G238" i="93"/>
  <c r="H238" i="93" s="1"/>
  <c r="G237" i="93"/>
  <c r="H237" i="93" s="1"/>
  <c r="G236" i="93"/>
  <c r="H236" i="93" s="1"/>
  <c r="G235" i="93"/>
  <c r="H235" i="93" s="1"/>
  <c r="H234" i="93"/>
  <c r="G234" i="93"/>
  <c r="G233" i="93"/>
  <c r="H233" i="93" s="1"/>
  <c r="G232" i="93"/>
  <c r="H232" i="93" s="1"/>
  <c r="G231" i="93"/>
  <c r="H231" i="93" s="1"/>
  <c r="G230" i="93"/>
  <c r="H230" i="93" s="1"/>
  <c r="G229" i="93"/>
  <c r="H229" i="93" s="1"/>
  <c r="G228" i="93"/>
  <c r="H228" i="93" s="1"/>
  <c r="G227" i="93"/>
  <c r="H227" i="93" s="1"/>
  <c r="G226" i="93"/>
  <c r="H226" i="93" s="1"/>
  <c r="G225" i="93"/>
  <c r="H225" i="93" s="1"/>
  <c r="G224" i="93"/>
  <c r="H224" i="93" s="1"/>
  <c r="G223" i="93"/>
  <c r="H223" i="93" s="1"/>
  <c r="G222" i="93"/>
  <c r="H222" i="93" s="1"/>
  <c r="G221" i="93"/>
  <c r="H221" i="93" s="1"/>
  <c r="G220" i="93"/>
  <c r="H220" i="93" s="1"/>
  <c r="G219" i="93"/>
  <c r="H219" i="93" s="1"/>
  <c r="H218" i="93"/>
  <c r="G218" i="93"/>
  <c r="G217" i="93"/>
  <c r="H217" i="93" s="1"/>
  <c r="G216" i="93"/>
  <c r="H216" i="93" s="1"/>
  <c r="G215" i="93"/>
  <c r="H215" i="93" s="1"/>
  <c r="G214" i="93"/>
  <c r="H214" i="93" s="1"/>
  <c r="G213" i="93"/>
  <c r="H213" i="93" s="1"/>
  <c r="G212" i="93"/>
  <c r="H212" i="93" s="1"/>
  <c r="G211" i="93"/>
  <c r="H211" i="93" s="1"/>
  <c r="H210" i="93"/>
  <c r="G210" i="93"/>
  <c r="G209" i="93"/>
  <c r="H209" i="93" s="1"/>
  <c r="G208" i="93"/>
  <c r="H208" i="93" s="1"/>
  <c r="G207" i="93"/>
  <c r="H207" i="93" s="1"/>
  <c r="G206" i="93"/>
  <c r="H206" i="93" s="1"/>
  <c r="G205" i="93"/>
  <c r="H205" i="93" s="1"/>
  <c r="G204" i="93"/>
  <c r="H204" i="93" s="1"/>
  <c r="G203" i="93"/>
  <c r="H203" i="93" s="1"/>
  <c r="G202" i="93"/>
  <c r="H202" i="93" s="1"/>
  <c r="G201" i="93"/>
  <c r="H201" i="93" s="1"/>
  <c r="G200" i="93"/>
  <c r="H200" i="93" s="1"/>
  <c r="G199" i="93"/>
  <c r="H199" i="93" s="1"/>
  <c r="G198" i="93"/>
  <c r="H198" i="93" s="1"/>
  <c r="G197" i="93"/>
  <c r="H197" i="93" s="1"/>
  <c r="G196" i="93"/>
  <c r="H196" i="93" s="1"/>
  <c r="G195" i="93"/>
  <c r="H195" i="93" s="1"/>
  <c r="G194" i="93"/>
  <c r="H194" i="93" s="1"/>
  <c r="G193" i="93"/>
  <c r="H193" i="93" s="1"/>
  <c r="G192" i="93"/>
  <c r="H192" i="93" s="1"/>
  <c r="G191" i="93"/>
  <c r="H191" i="93" s="1"/>
  <c r="G190" i="93"/>
  <c r="H190" i="93" s="1"/>
  <c r="G189" i="93"/>
  <c r="H189" i="93" s="1"/>
  <c r="G188" i="93"/>
  <c r="H188" i="93" s="1"/>
  <c r="G187" i="93"/>
  <c r="H187" i="93" s="1"/>
  <c r="G186" i="93"/>
  <c r="H186" i="93" s="1"/>
  <c r="G185" i="93"/>
  <c r="H185" i="93" s="1"/>
  <c r="G184" i="93"/>
  <c r="H184" i="93" s="1"/>
  <c r="G183" i="93"/>
  <c r="H183" i="93" s="1"/>
  <c r="G182" i="93"/>
  <c r="H182" i="93" s="1"/>
  <c r="G181" i="93"/>
  <c r="H181" i="93" s="1"/>
  <c r="G180" i="93"/>
  <c r="H180" i="93" s="1"/>
  <c r="G179" i="93"/>
  <c r="H179" i="93" s="1"/>
  <c r="H178" i="93"/>
  <c r="G178" i="93"/>
  <c r="G177" i="93"/>
  <c r="H177" i="93" s="1"/>
  <c r="G176" i="93"/>
  <c r="H176" i="93" s="1"/>
  <c r="G175" i="93"/>
  <c r="H175" i="93" s="1"/>
  <c r="G174" i="93"/>
  <c r="H174" i="93" s="1"/>
  <c r="G173" i="93"/>
  <c r="H173" i="93" s="1"/>
  <c r="G172" i="93"/>
  <c r="H172" i="93" s="1"/>
  <c r="G171" i="93"/>
  <c r="H171" i="93" s="1"/>
  <c r="H170" i="93"/>
  <c r="G170" i="93"/>
  <c r="G169" i="93"/>
  <c r="H169" i="93" s="1"/>
  <c r="G168" i="93"/>
  <c r="H168" i="93" s="1"/>
  <c r="G167" i="93"/>
  <c r="H167" i="93" s="1"/>
  <c r="G166" i="93"/>
  <c r="H166" i="93" s="1"/>
  <c r="G165" i="93"/>
  <c r="H165" i="93" s="1"/>
  <c r="G164" i="93"/>
  <c r="H164" i="93" s="1"/>
  <c r="G163" i="93"/>
  <c r="H163" i="93" s="1"/>
  <c r="G162" i="93"/>
  <c r="H162" i="93" s="1"/>
  <c r="G161" i="93"/>
  <c r="H161" i="93" s="1"/>
  <c r="G160" i="93"/>
  <c r="H160" i="93" s="1"/>
  <c r="G159" i="93"/>
  <c r="H159" i="93" s="1"/>
  <c r="G158" i="93"/>
  <c r="H158" i="93" s="1"/>
  <c r="G157" i="93"/>
  <c r="H157" i="93" s="1"/>
  <c r="G156" i="93"/>
  <c r="H156" i="93" s="1"/>
  <c r="G155" i="93"/>
  <c r="H155" i="93" s="1"/>
  <c r="G154" i="93"/>
  <c r="H154" i="93" s="1"/>
  <c r="G153" i="93"/>
  <c r="H153" i="93" s="1"/>
  <c r="G152" i="93"/>
  <c r="H152" i="93" s="1"/>
  <c r="G151" i="93"/>
  <c r="H151" i="93" s="1"/>
  <c r="G150" i="93"/>
  <c r="H150" i="93" s="1"/>
  <c r="G149" i="93"/>
  <c r="H149" i="93" s="1"/>
  <c r="G148" i="93"/>
  <c r="H148" i="93" s="1"/>
  <c r="G147" i="93"/>
  <c r="H147" i="93" s="1"/>
  <c r="G146" i="93"/>
  <c r="H146" i="93" s="1"/>
  <c r="G145" i="93"/>
  <c r="H145" i="93" s="1"/>
  <c r="G144" i="93"/>
  <c r="H144" i="93" s="1"/>
  <c r="G143" i="93"/>
  <c r="H143" i="93" s="1"/>
  <c r="G142" i="93"/>
  <c r="H142" i="93" s="1"/>
  <c r="G141" i="93"/>
  <c r="H141" i="93" s="1"/>
  <c r="G140" i="93"/>
  <c r="H140" i="93" s="1"/>
  <c r="G139" i="93"/>
  <c r="H139" i="93" s="1"/>
  <c r="G138" i="93"/>
  <c r="H138" i="93" s="1"/>
  <c r="G137" i="93"/>
  <c r="H137" i="93" s="1"/>
  <c r="G136" i="93"/>
  <c r="H136" i="93" s="1"/>
  <c r="G135" i="93"/>
  <c r="H135" i="93" s="1"/>
  <c r="G134" i="93"/>
  <c r="H134" i="93" s="1"/>
  <c r="G133" i="93"/>
  <c r="H133" i="93" s="1"/>
  <c r="G132" i="93"/>
  <c r="H132" i="93" s="1"/>
  <c r="G131" i="93"/>
  <c r="H131" i="93" s="1"/>
  <c r="G130" i="93"/>
  <c r="H130" i="93" s="1"/>
  <c r="G129" i="93"/>
  <c r="H129" i="93" s="1"/>
  <c r="G128" i="93"/>
  <c r="H128" i="93" s="1"/>
  <c r="G127" i="93"/>
  <c r="H127" i="93" s="1"/>
  <c r="G126" i="93"/>
  <c r="H126" i="93" s="1"/>
  <c r="G125" i="93"/>
  <c r="H125" i="93" s="1"/>
  <c r="G124" i="93"/>
  <c r="H124" i="93" s="1"/>
  <c r="G123" i="93"/>
  <c r="H123" i="93" s="1"/>
  <c r="G122" i="93"/>
  <c r="H122" i="93" s="1"/>
  <c r="G121" i="93"/>
  <c r="H121" i="93" s="1"/>
  <c r="G120" i="93"/>
  <c r="H120" i="93" s="1"/>
  <c r="G119" i="93"/>
  <c r="H119" i="93" s="1"/>
  <c r="G118" i="93"/>
  <c r="H118" i="93" s="1"/>
  <c r="G117" i="93"/>
  <c r="H117" i="93" s="1"/>
  <c r="G116" i="93"/>
  <c r="H116" i="93" s="1"/>
  <c r="G115" i="93"/>
  <c r="H115" i="93" s="1"/>
  <c r="G114" i="93"/>
  <c r="H114" i="93" s="1"/>
  <c r="G113" i="93"/>
  <c r="H113" i="93" s="1"/>
  <c r="G112" i="93"/>
  <c r="H112" i="93" s="1"/>
  <c r="G111" i="93"/>
  <c r="H111" i="93" s="1"/>
  <c r="G110" i="93"/>
  <c r="H110" i="93" s="1"/>
  <c r="G109" i="93"/>
  <c r="H109" i="93" s="1"/>
  <c r="G108" i="93"/>
  <c r="H108" i="93" s="1"/>
  <c r="G107" i="93"/>
  <c r="H107" i="93" s="1"/>
  <c r="G106" i="93"/>
  <c r="H106" i="93" s="1"/>
  <c r="G105" i="93"/>
  <c r="H105" i="93" s="1"/>
  <c r="G104" i="93"/>
  <c r="H104" i="93" s="1"/>
  <c r="G103" i="93"/>
  <c r="H103" i="93" s="1"/>
  <c r="G102" i="93"/>
  <c r="H102" i="93" s="1"/>
  <c r="G101" i="93"/>
  <c r="H101" i="93" s="1"/>
  <c r="G100" i="93"/>
  <c r="H100" i="93" s="1"/>
  <c r="G99" i="93"/>
  <c r="H99" i="93" s="1"/>
  <c r="G98" i="93"/>
  <c r="H98" i="93" s="1"/>
  <c r="G97" i="93"/>
  <c r="H97" i="93" s="1"/>
  <c r="G96" i="93"/>
  <c r="H96" i="93" s="1"/>
  <c r="G95" i="93"/>
  <c r="H95" i="93" s="1"/>
  <c r="G94" i="93"/>
  <c r="H94" i="93" s="1"/>
  <c r="G93" i="93"/>
  <c r="H93" i="93" s="1"/>
  <c r="G92" i="93"/>
  <c r="H92" i="93" s="1"/>
  <c r="G91" i="93"/>
  <c r="H91" i="93" s="1"/>
  <c r="G90" i="93"/>
  <c r="H90" i="93" s="1"/>
  <c r="G89" i="93"/>
  <c r="H89" i="93" s="1"/>
  <c r="G88" i="93"/>
  <c r="H88" i="93" s="1"/>
  <c r="G87" i="93"/>
  <c r="H87" i="93" s="1"/>
  <c r="G86" i="93"/>
  <c r="H86" i="93" s="1"/>
  <c r="G85" i="93"/>
  <c r="H85" i="93" s="1"/>
  <c r="G84" i="93"/>
  <c r="H84" i="93" s="1"/>
  <c r="G83" i="93"/>
  <c r="H83" i="93" s="1"/>
  <c r="G82" i="93"/>
  <c r="H82" i="93" s="1"/>
  <c r="G81" i="93"/>
  <c r="H81" i="93" s="1"/>
  <c r="G80" i="93"/>
  <c r="H80" i="93" s="1"/>
  <c r="G79" i="93"/>
  <c r="H79" i="93" s="1"/>
  <c r="G78" i="93"/>
  <c r="H78" i="93" s="1"/>
  <c r="G77" i="93"/>
  <c r="H77" i="93" s="1"/>
  <c r="G76" i="93"/>
  <c r="H76" i="93" s="1"/>
  <c r="G75" i="93"/>
  <c r="H75" i="93" s="1"/>
  <c r="G74" i="93"/>
  <c r="H74" i="93" s="1"/>
  <c r="G73" i="93"/>
  <c r="H73" i="93" s="1"/>
  <c r="G72" i="93"/>
  <c r="H72" i="93" s="1"/>
  <c r="G71" i="93"/>
  <c r="H71" i="93" s="1"/>
  <c r="G70" i="93"/>
  <c r="H70" i="93" s="1"/>
  <c r="G69" i="93"/>
  <c r="H69" i="93" s="1"/>
  <c r="G68" i="93"/>
  <c r="H68" i="93" s="1"/>
  <c r="G67" i="93"/>
  <c r="H67" i="93" s="1"/>
  <c r="G66" i="93"/>
  <c r="H66" i="93" s="1"/>
  <c r="G65" i="93"/>
  <c r="H65" i="93" s="1"/>
  <c r="G64" i="93"/>
  <c r="H64" i="93" s="1"/>
  <c r="G63" i="93"/>
  <c r="H63" i="93" s="1"/>
  <c r="G62" i="93"/>
  <c r="H62" i="93" s="1"/>
  <c r="G61" i="93"/>
  <c r="H61" i="93" s="1"/>
  <c r="G60" i="93"/>
  <c r="H60" i="93" s="1"/>
  <c r="H59" i="93"/>
  <c r="G58" i="93"/>
  <c r="H58" i="93" s="1"/>
  <c r="G57" i="93"/>
  <c r="H57" i="93" s="1"/>
  <c r="G56" i="93"/>
  <c r="H56" i="93" s="1"/>
  <c r="G55" i="93"/>
  <c r="H55" i="93" s="1"/>
  <c r="G54" i="93"/>
  <c r="H54" i="93" s="1"/>
  <c r="G53" i="93"/>
  <c r="H53" i="93" s="1"/>
  <c r="G52" i="93"/>
  <c r="H52" i="93" s="1"/>
  <c r="G51" i="93"/>
  <c r="H51" i="93" s="1"/>
  <c r="G50" i="93"/>
  <c r="H50" i="93" s="1"/>
  <c r="G49" i="93"/>
  <c r="H49" i="93" s="1"/>
  <c r="G48" i="93"/>
  <c r="H48" i="93" s="1"/>
  <c r="G47" i="93"/>
  <c r="H47" i="93" s="1"/>
  <c r="G46" i="93"/>
  <c r="H46" i="93" s="1"/>
  <c r="G45" i="93"/>
  <c r="H45" i="93" s="1"/>
  <c r="G44" i="93"/>
  <c r="H44" i="93" s="1"/>
  <c r="G43" i="93"/>
  <c r="H43" i="93" s="1"/>
  <c r="G42" i="93"/>
  <c r="H42" i="93" s="1"/>
  <c r="G41" i="93"/>
  <c r="H41" i="93" s="1"/>
  <c r="G40" i="93"/>
  <c r="H40" i="93" s="1"/>
  <c r="G39" i="93"/>
  <c r="H39" i="93" s="1"/>
  <c r="G38" i="93"/>
  <c r="H38" i="93" s="1"/>
  <c r="G37" i="93"/>
  <c r="H37" i="93" s="1"/>
  <c r="G36" i="93"/>
  <c r="H36" i="93" s="1"/>
  <c r="G35" i="93"/>
  <c r="H35" i="93" s="1"/>
  <c r="G34" i="93"/>
  <c r="H34" i="93" s="1"/>
  <c r="H33" i="93"/>
  <c r="G33" i="93"/>
  <c r="G32" i="93"/>
  <c r="H32" i="93" s="1"/>
  <c r="G31" i="93"/>
  <c r="H31" i="93" s="1"/>
  <c r="G30" i="93"/>
  <c r="H30" i="93" s="1"/>
  <c r="G29" i="93"/>
  <c r="H29" i="93" s="1"/>
  <c r="G28" i="93"/>
  <c r="H28" i="93" s="1"/>
  <c r="G27" i="93"/>
  <c r="H27" i="93" s="1"/>
  <c r="G26" i="93"/>
  <c r="H26" i="93" s="1"/>
  <c r="G25" i="93"/>
  <c r="H25" i="93" s="1"/>
  <c r="G24" i="93"/>
  <c r="H24" i="93" s="1"/>
  <c r="G23" i="93"/>
  <c r="H23" i="93" s="1"/>
  <c r="G22" i="93"/>
  <c r="H22" i="93" s="1"/>
  <c r="G21" i="93"/>
  <c r="H21" i="93" s="1"/>
  <c r="G20" i="93"/>
  <c r="H20" i="93" s="1"/>
  <c r="G19" i="93"/>
  <c r="H19" i="93" s="1"/>
  <c r="G18" i="93"/>
  <c r="H18" i="93" s="1"/>
  <c r="G17" i="93"/>
  <c r="H17" i="93" s="1"/>
  <c r="G16" i="93"/>
  <c r="H16" i="93" s="1"/>
  <c r="G15" i="93"/>
  <c r="H15" i="93" s="1"/>
  <c r="G14" i="93"/>
  <c r="H14" i="93" s="1"/>
  <c r="G13" i="93"/>
  <c r="H13" i="93" s="1"/>
  <c r="G12" i="93"/>
  <c r="H12" i="93" s="1"/>
  <c r="G11" i="93"/>
  <c r="H11" i="93" s="1"/>
  <c r="G10" i="93"/>
  <c r="H10" i="93" s="1"/>
  <c r="G9" i="93"/>
  <c r="H9" i="93" s="1"/>
  <c r="G8" i="93"/>
  <c r="H8" i="93" s="1"/>
  <c r="G7" i="93"/>
  <c r="H7" i="93" s="1"/>
  <c r="G6" i="93"/>
  <c r="H6" i="93" s="1"/>
  <c r="G5" i="93"/>
  <c r="G401" i="93" l="1"/>
  <c r="G56" i="94"/>
  <c r="H5" i="94"/>
  <c r="H387" i="93"/>
  <c r="H5" i="93"/>
  <c r="G39" i="92"/>
  <c r="H313" i="93" l="1"/>
  <c r="F57" i="92"/>
  <c r="E57" i="92"/>
  <c r="D57" i="92"/>
  <c r="G56" i="92"/>
  <c r="H56" i="92" s="1"/>
  <c r="G55" i="92"/>
  <c r="H55" i="92" s="1"/>
  <c r="G54" i="92"/>
  <c r="H54" i="92" s="1"/>
  <c r="G53" i="92"/>
  <c r="H53" i="92" s="1"/>
  <c r="G52" i="92"/>
  <c r="H52" i="92" s="1"/>
  <c r="G51" i="92"/>
  <c r="H51" i="92" s="1"/>
  <c r="G50" i="92"/>
  <c r="H50" i="92" s="1"/>
  <c r="G49" i="92"/>
  <c r="H49" i="92" s="1"/>
  <c r="G48" i="92"/>
  <c r="H48" i="92" s="1"/>
  <c r="G47" i="92"/>
  <c r="H47" i="92" s="1"/>
  <c r="G46" i="92"/>
  <c r="H46" i="92" s="1"/>
  <c r="G45" i="92"/>
  <c r="H45" i="92" s="1"/>
  <c r="G43" i="92"/>
  <c r="H43" i="92" s="1"/>
  <c r="G42" i="92"/>
  <c r="H42" i="92" s="1"/>
  <c r="G41" i="92"/>
  <c r="H41" i="92" s="1"/>
  <c r="G40" i="92"/>
  <c r="H40" i="92" s="1"/>
  <c r="H39" i="92"/>
  <c r="G38" i="92"/>
  <c r="H38" i="92" s="1"/>
  <c r="G37" i="92"/>
  <c r="H37" i="92" s="1"/>
  <c r="G36" i="92"/>
  <c r="H36" i="92" s="1"/>
  <c r="G35" i="92"/>
  <c r="H35" i="92" s="1"/>
  <c r="G34" i="92"/>
  <c r="H34" i="92" s="1"/>
  <c r="G33" i="92"/>
  <c r="H33" i="92" s="1"/>
  <c r="G32" i="92"/>
  <c r="H32" i="92" s="1"/>
  <c r="G31" i="92"/>
  <c r="H31" i="92" s="1"/>
  <c r="G30" i="92"/>
  <c r="H30" i="92" s="1"/>
  <c r="G29" i="92"/>
  <c r="H29" i="92" s="1"/>
  <c r="G28" i="92"/>
  <c r="H28" i="92" s="1"/>
  <c r="G27" i="92"/>
  <c r="H27" i="92" s="1"/>
  <c r="G26" i="92"/>
  <c r="H26" i="92" s="1"/>
  <c r="G25" i="92"/>
  <c r="H25" i="92" s="1"/>
  <c r="G24" i="92"/>
  <c r="H24" i="92" s="1"/>
  <c r="G23" i="92"/>
  <c r="H23" i="92" s="1"/>
  <c r="G22" i="92"/>
  <c r="H22" i="92" s="1"/>
  <c r="G21" i="92"/>
  <c r="H21" i="92" s="1"/>
  <c r="G20" i="92"/>
  <c r="H20" i="92" s="1"/>
  <c r="G19" i="92"/>
  <c r="H19" i="92" s="1"/>
  <c r="G18" i="92"/>
  <c r="H18" i="92" s="1"/>
  <c r="G17" i="92"/>
  <c r="H17" i="92" s="1"/>
  <c r="G16" i="92"/>
  <c r="H16" i="92" s="1"/>
  <c r="G15" i="92"/>
  <c r="H15" i="92" s="1"/>
  <c r="G14" i="92"/>
  <c r="H14" i="92" s="1"/>
  <c r="G13" i="92"/>
  <c r="H13" i="92" s="1"/>
  <c r="G12" i="92"/>
  <c r="H12" i="92" s="1"/>
  <c r="G11" i="92"/>
  <c r="H11" i="92" s="1"/>
  <c r="G10" i="92"/>
  <c r="H10" i="92" s="1"/>
  <c r="G9" i="92"/>
  <c r="H9" i="92" s="1"/>
  <c r="G8" i="92"/>
  <c r="H8" i="92" s="1"/>
  <c r="G7" i="92"/>
  <c r="H7" i="92" s="1"/>
  <c r="G6" i="92"/>
  <c r="H6" i="92" s="1"/>
  <c r="G5" i="92"/>
  <c r="F401" i="91"/>
  <c r="E401" i="91"/>
  <c r="D401" i="91"/>
  <c r="G400" i="91"/>
  <c r="H400" i="91" s="1"/>
  <c r="G399" i="91"/>
  <c r="H399" i="91" s="1"/>
  <c r="G398" i="91"/>
  <c r="H398" i="91" s="1"/>
  <c r="G397" i="91"/>
  <c r="H397" i="91" s="1"/>
  <c r="G396" i="91"/>
  <c r="H396" i="91" s="1"/>
  <c r="G395" i="91"/>
  <c r="H395" i="91" s="1"/>
  <c r="G394" i="91"/>
  <c r="H394" i="91" s="1"/>
  <c r="G393" i="91"/>
  <c r="H393" i="91" s="1"/>
  <c r="G392" i="91"/>
  <c r="H392" i="91" s="1"/>
  <c r="G391" i="91"/>
  <c r="H391" i="91" s="1"/>
  <c r="G390" i="91"/>
  <c r="H390" i="91" s="1"/>
  <c r="G389" i="91"/>
  <c r="H389" i="91" s="1"/>
  <c r="G388" i="91"/>
  <c r="H388" i="91" s="1"/>
  <c r="G387" i="91"/>
  <c r="H387" i="91" s="1"/>
  <c r="G386" i="91"/>
  <c r="H386" i="91" s="1"/>
  <c r="G385" i="91"/>
  <c r="H385" i="91" s="1"/>
  <c r="G384" i="91"/>
  <c r="H384" i="91" s="1"/>
  <c r="G383" i="91"/>
  <c r="H383" i="91" s="1"/>
  <c r="G382" i="91"/>
  <c r="H382" i="91" s="1"/>
  <c r="H381" i="91"/>
  <c r="G381" i="91"/>
  <c r="G380" i="91"/>
  <c r="H380" i="91" s="1"/>
  <c r="G379" i="91"/>
  <c r="H379" i="91" s="1"/>
  <c r="G378" i="91"/>
  <c r="H378" i="91" s="1"/>
  <c r="G377" i="91"/>
  <c r="H377" i="91" s="1"/>
  <c r="G376" i="91"/>
  <c r="H376" i="91" s="1"/>
  <c r="G375" i="91"/>
  <c r="H375" i="91" s="1"/>
  <c r="G374" i="91"/>
  <c r="H374" i="91" s="1"/>
  <c r="G373" i="91"/>
  <c r="H373" i="91" s="1"/>
  <c r="G372" i="91"/>
  <c r="H372" i="91" s="1"/>
  <c r="H371" i="91"/>
  <c r="G371" i="91"/>
  <c r="G370" i="91"/>
  <c r="H370" i="91" s="1"/>
  <c r="G369" i="91"/>
  <c r="H369" i="91" s="1"/>
  <c r="G368" i="91"/>
  <c r="H368" i="91" s="1"/>
  <c r="G367" i="91"/>
  <c r="H367" i="91" s="1"/>
  <c r="G366" i="91"/>
  <c r="H366" i="91" s="1"/>
  <c r="G365" i="91"/>
  <c r="H365" i="91" s="1"/>
  <c r="G364" i="91"/>
  <c r="H364" i="91" s="1"/>
  <c r="G363" i="91"/>
  <c r="H363" i="91" s="1"/>
  <c r="G362" i="91"/>
  <c r="H362" i="91" s="1"/>
  <c r="G361" i="91"/>
  <c r="H361" i="91" s="1"/>
  <c r="G360" i="91"/>
  <c r="H360" i="91" s="1"/>
  <c r="G359" i="91"/>
  <c r="H359" i="91" s="1"/>
  <c r="G358" i="91"/>
  <c r="H358" i="91" s="1"/>
  <c r="H357" i="91"/>
  <c r="G357" i="91"/>
  <c r="G356" i="91"/>
  <c r="H356" i="91" s="1"/>
  <c r="G355" i="91"/>
  <c r="H355" i="91" s="1"/>
  <c r="G354" i="91"/>
  <c r="H354" i="91" s="1"/>
  <c r="G353" i="91"/>
  <c r="H353" i="91" s="1"/>
  <c r="G352" i="91"/>
  <c r="H352" i="91" s="1"/>
  <c r="G351" i="91"/>
  <c r="H351" i="91" s="1"/>
  <c r="G350" i="91"/>
  <c r="H350" i="91" s="1"/>
  <c r="G349" i="91"/>
  <c r="H349" i="91" s="1"/>
  <c r="G348" i="91"/>
  <c r="H348" i="91" s="1"/>
  <c r="G347" i="91"/>
  <c r="H347" i="91" s="1"/>
  <c r="G346" i="91"/>
  <c r="H346" i="91" s="1"/>
  <c r="G345" i="91"/>
  <c r="H345" i="91" s="1"/>
  <c r="G344" i="91"/>
  <c r="H344" i="91" s="1"/>
  <c r="G343" i="91"/>
  <c r="H343" i="91" s="1"/>
  <c r="G342" i="91"/>
  <c r="H342" i="91" s="1"/>
  <c r="G341" i="91"/>
  <c r="H341" i="91" s="1"/>
  <c r="G340" i="91"/>
  <c r="H340" i="91" s="1"/>
  <c r="G339" i="91"/>
  <c r="H339" i="91" s="1"/>
  <c r="G338" i="91"/>
  <c r="H338" i="91" s="1"/>
  <c r="G337" i="91"/>
  <c r="H337" i="91" s="1"/>
  <c r="G336" i="91"/>
  <c r="H336" i="91" s="1"/>
  <c r="G335" i="91"/>
  <c r="H335" i="91" s="1"/>
  <c r="G334" i="91"/>
  <c r="H334" i="91" s="1"/>
  <c r="G333" i="91"/>
  <c r="H333" i="91" s="1"/>
  <c r="G332" i="91"/>
  <c r="H332" i="91" s="1"/>
  <c r="G331" i="91"/>
  <c r="H331" i="91" s="1"/>
  <c r="G330" i="91"/>
  <c r="H330" i="91" s="1"/>
  <c r="G329" i="91"/>
  <c r="H329" i="91" s="1"/>
  <c r="G328" i="91"/>
  <c r="H328" i="91" s="1"/>
  <c r="G327" i="91"/>
  <c r="H327" i="91" s="1"/>
  <c r="G326" i="91"/>
  <c r="H326" i="91" s="1"/>
  <c r="G325" i="91"/>
  <c r="H325" i="91" s="1"/>
  <c r="G324" i="91"/>
  <c r="H324" i="91" s="1"/>
  <c r="G323" i="91"/>
  <c r="H323" i="91" s="1"/>
  <c r="G322" i="91"/>
  <c r="H322" i="91" s="1"/>
  <c r="H321" i="91"/>
  <c r="G321" i="91"/>
  <c r="G320" i="91"/>
  <c r="H320" i="91" s="1"/>
  <c r="G319" i="91"/>
  <c r="H319" i="91" s="1"/>
  <c r="G318" i="91"/>
  <c r="H318" i="91" s="1"/>
  <c r="G317" i="91"/>
  <c r="H317" i="91" s="1"/>
  <c r="G316" i="91"/>
  <c r="H316" i="91" s="1"/>
  <c r="G315" i="91"/>
  <c r="H315" i="91" s="1"/>
  <c r="G314" i="91"/>
  <c r="H314" i="91" s="1"/>
  <c r="G312" i="91"/>
  <c r="H312" i="91" s="1"/>
  <c r="G311" i="91"/>
  <c r="H311" i="91" s="1"/>
  <c r="G310" i="91"/>
  <c r="H310" i="91" s="1"/>
  <c r="G309" i="91"/>
  <c r="H309" i="91" s="1"/>
  <c r="G308" i="91"/>
  <c r="H308" i="91" s="1"/>
  <c r="G307" i="91"/>
  <c r="H307" i="91" s="1"/>
  <c r="G306" i="91"/>
  <c r="H306" i="91" s="1"/>
  <c r="G305" i="91"/>
  <c r="H305" i="91" s="1"/>
  <c r="G304" i="91"/>
  <c r="H304" i="91" s="1"/>
  <c r="G303" i="91"/>
  <c r="H303" i="91" s="1"/>
  <c r="G302" i="91"/>
  <c r="H302" i="91" s="1"/>
  <c r="H301" i="91"/>
  <c r="G301" i="91"/>
  <c r="G300" i="91"/>
  <c r="H300" i="91" s="1"/>
  <c r="G299" i="91"/>
  <c r="H299" i="91" s="1"/>
  <c r="G298" i="91"/>
  <c r="H298" i="91" s="1"/>
  <c r="G297" i="91"/>
  <c r="H297" i="91" s="1"/>
  <c r="G296" i="91"/>
  <c r="H296" i="91" s="1"/>
  <c r="G295" i="91"/>
  <c r="H295" i="91" s="1"/>
  <c r="G294" i="91"/>
  <c r="H294" i="91" s="1"/>
  <c r="G293" i="91"/>
  <c r="H293" i="91" s="1"/>
  <c r="G292" i="91"/>
  <c r="H292" i="91" s="1"/>
  <c r="G291" i="91"/>
  <c r="H291" i="91" s="1"/>
  <c r="G290" i="91"/>
  <c r="H290" i="91" s="1"/>
  <c r="G289" i="91"/>
  <c r="H289" i="91" s="1"/>
  <c r="G288" i="91"/>
  <c r="H288" i="91" s="1"/>
  <c r="G287" i="91"/>
  <c r="H287" i="91" s="1"/>
  <c r="G286" i="91"/>
  <c r="H286" i="91" s="1"/>
  <c r="G285" i="91"/>
  <c r="H285" i="91" s="1"/>
  <c r="G284" i="91"/>
  <c r="H284" i="91" s="1"/>
  <c r="G283" i="91"/>
  <c r="H283" i="91" s="1"/>
  <c r="G282" i="91"/>
  <c r="H282" i="91" s="1"/>
  <c r="G281" i="91"/>
  <c r="H281" i="91" s="1"/>
  <c r="G280" i="91"/>
  <c r="H280" i="91" s="1"/>
  <c r="G279" i="91"/>
  <c r="H279" i="91" s="1"/>
  <c r="G278" i="91"/>
  <c r="H278" i="91" s="1"/>
  <c r="G277" i="91"/>
  <c r="H277" i="91" s="1"/>
  <c r="G276" i="91"/>
  <c r="H276" i="91" s="1"/>
  <c r="G275" i="91"/>
  <c r="H275" i="91" s="1"/>
  <c r="G274" i="91"/>
  <c r="H274" i="91" s="1"/>
  <c r="G273" i="91"/>
  <c r="H273" i="91" s="1"/>
  <c r="G272" i="91"/>
  <c r="H272" i="91" s="1"/>
  <c r="G271" i="91"/>
  <c r="H271" i="91" s="1"/>
  <c r="G270" i="91"/>
  <c r="H270" i="91" s="1"/>
  <c r="G269" i="91"/>
  <c r="H269" i="91" s="1"/>
  <c r="G268" i="91"/>
  <c r="H268" i="91" s="1"/>
  <c r="G267" i="91"/>
  <c r="H267" i="91" s="1"/>
  <c r="G266" i="91"/>
  <c r="H266" i="91" s="1"/>
  <c r="H265" i="91"/>
  <c r="G265" i="91"/>
  <c r="G264" i="91"/>
  <c r="H264" i="91" s="1"/>
  <c r="G263" i="91"/>
  <c r="H263" i="91" s="1"/>
  <c r="G262" i="91"/>
  <c r="H262" i="91" s="1"/>
  <c r="G261" i="91"/>
  <c r="H261" i="91" s="1"/>
  <c r="G260" i="91"/>
  <c r="H260" i="91" s="1"/>
  <c r="G259" i="91"/>
  <c r="H259" i="91" s="1"/>
  <c r="G258" i="91"/>
  <c r="H258" i="91" s="1"/>
  <c r="G257" i="91"/>
  <c r="H257" i="91" s="1"/>
  <c r="G256" i="91"/>
  <c r="H256" i="91" s="1"/>
  <c r="G255" i="91"/>
  <c r="H255" i="91" s="1"/>
  <c r="G254" i="91"/>
  <c r="H254" i="91" s="1"/>
  <c r="G253" i="91"/>
  <c r="H253" i="91" s="1"/>
  <c r="G252" i="91"/>
  <c r="H252" i="91" s="1"/>
  <c r="G251" i="91"/>
  <c r="H251" i="91" s="1"/>
  <c r="G250" i="91"/>
  <c r="H250" i="91" s="1"/>
  <c r="G249" i="91"/>
  <c r="H249" i="91" s="1"/>
  <c r="G248" i="91"/>
  <c r="H248" i="91" s="1"/>
  <c r="G247" i="91"/>
  <c r="H247" i="91" s="1"/>
  <c r="G246" i="91"/>
  <c r="H246" i="91" s="1"/>
  <c r="G245" i="91"/>
  <c r="H245" i="91" s="1"/>
  <c r="G244" i="91"/>
  <c r="H244" i="91" s="1"/>
  <c r="G243" i="91"/>
  <c r="H243" i="91" s="1"/>
  <c r="G242" i="91"/>
  <c r="H242" i="91" s="1"/>
  <c r="G241" i="91"/>
  <c r="H241" i="91" s="1"/>
  <c r="G240" i="91"/>
  <c r="H240" i="91" s="1"/>
  <c r="G239" i="91"/>
  <c r="H239" i="91" s="1"/>
  <c r="G238" i="91"/>
  <c r="H238" i="91" s="1"/>
  <c r="G237" i="91"/>
  <c r="H237" i="91" s="1"/>
  <c r="G236" i="91"/>
  <c r="H236" i="91" s="1"/>
  <c r="G235" i="91"/>
  <c r="H235" i="91" s="1"/>
  <c r="G234" i="91"/>
  <c r="H234" i="91" s="1"/>
  <c r="G233" i="91"/>
  <c r="H233" i="91" s="1"/>
  <c r="G232" i="91"/>
  <c r="H232" i="91" s="1"/>
  <c r="G231" i="91"/>
  <c r="H231" i="91" s="1"/>
  <c r="G230" i="91"/>
  <c r="H230" i="91" s="1"/>
  <c r="G229" i="91"/>
  <c r="H229" i="91" s="1"/>
  <c r="G228" i="91"/>
  <c r="H228" i="91" s="1"/>
  <c r="G227" i="91"/>
  <c r="H227" i="91" s="1"/>
  <c r="G226" i="91"/>
  <c r="H226" i="91" s="1"/>
  <c r="G225" i="91"/>
  <c r="H225" i="91" s="1"/>
  <c r="G224" i="91"/>
  <c r="H224" i="91" s="1"/>
  <c r="G223" i="91"/>
  <c r="H223" i="91" s="1"/>
  <c r="G222" i="91"/>
  <c r="H222" i="91" s="1"/>
  <c r="H221" i="91"/>
  <c r="G221" i="91"/>
  <c r="G220" i="91"/>
  <c r="H220" i="91" s="1"/>
  <c r="G219" i="91"/>
  <c r="H219" i="91" s="1"/>
  <c r="G218" i="91"/>
  <c r="H218" i="91" s="1"/>
  <c r="G217" i="91"/>
  <c r="H217" i="91" s="1"/>
  <c r="G216" i="91"/>
  <c r="H216" i="91" s="1"/>
  <c r="G215" i="91"/>
  <c r="H215" i="91" s="1"/>
  <c r="G214" i="91"/>
  <c r="H214" i="91" s="1"/>
  <c r="H213" i="91"/>
  <c r="G213" i="91"/>
  <c r="G212" i="91"/>
  <c r="H212" i="91" s="1"/>
  <c r="G211" i="91"/>
  <c r="H211" i="91" s="1"/>
  <c r="G210" i="91"/>
  <c r="H210" i="91" s="1"/>
  <c r="G209" i="91"/>
  <c r="H209" i="91" s="1"/>
  <c r="G208" i="91"/>
  <c r="H208" i="91" s="1"/>
  <c r="G207" i="91"/>
  <c r="H207" i="91" s="1"/>
  <c r="G206" i="91"/>
  <c r="H206" i="91" s="1"/>
  <c r="H205" i="91"/>
  <c r="G205" i="91"/>
  <c r="G204" i="91"/>
  <c r="H204" i="91" s="1"/>
  <c r="G203" i="91"/>
  <c r="H203" i="91" s="1"/>
  <c r="G202" i="91"/>
  <c r="H202" i="91" s="1"/>
  <c r="G201" i="91"/>
  <c r="H201" i="91" s="1"/>
  <c r="G200" i="91"/>
  <c r="H200" i="91" s="1"/>
  <c r="G199" i="91"/>
  <c r="H199" i="91" s="1"/>
  <c r="G198" i="91"/>
  <c r="H198" i="91" s="1"/>
  <c r="H197" i="91"/>
  <c r="G197" i="91"/>
  <c r="G196" i="91"/>
  <c r="H196" i="91" s="1"/>
  <c r="G195" i="91"/>
  <c r="H195" i="91" s="1"/>
  <c r="G194" i="91"/>
  <c r="H194" i="91" s="1"/>
  <c r="G193" i="91"/>
  <c r="H193" i="91" s="1"/>
  <c r="G192" i="91"/>
  <c r="H192" i="91" s="1"/>
  <c r="G191" i="91"/>
  <c r="H191" i="91" s="1"/>
  <c r="G190" i="91"/>
  <c r="H190" i="91" s="1"/>
  <c r="H189" i="91"/>
  <c r="G189" i="91"/>
  <c r="G188" i="91"/>
  <c r="H188" i="91" s="1"/>
  <c r="G187" i="91"/>
  <c r="H187" i="91" s="1"/>
  <c r="G186" i="91"/>
  <c r="H186" i="91" s="1"/>
  <c r="G185" i="91"/>
  <c r="H185" i="91" s="1"/>
  <c r="G184" i="91"/>
  <c r="H184" i="91" s="1"/>
  <c r="H183" i="91"/>
  <c r="G183" i="91"/>
  <c r="G182" i="91"/>
  <c r="H182" i="91" s="1"/>
  <c r="G181" i="91"/>
  <c r="H181" i="91" s="1"/>
  <c r="G180" i="91"/>
  <c r="H180" i="91" s="1"/>
  <c r="G179" i="91"/>
  <c r="H179" i="91" s="1"/>
  <c r="G178" i="91"/>
  <c r="H178" i="91" s="1"/>
  <c r="G177" i="91"/>
  <c r="H177" i="91" s="1"/>
  <c r="G176" i="91"/>
  <c r="H176" i="91" s="1"/>
  <c r="H175" i="91"/>
  <c r="G175" i="91"/>
  <c r="G174" i="91"/>
  <c r="H174" i="91" s="1"/>
  <c r="G173" i="91"/>
  <c r="H173" i="91" s="1"/>
  <c r="G172" i="91"/>
  <c r="H172" i="91" s="1"/>
  <c r="G171" i="91"/>
  <c r="H171" i="91" s="1"/>
  <c r="G170" i="91"/>
  <c r="H170" i="91" s="1"/>
  <c r="G169" i="91"/>
  <c r="H169" i="91" s="1"/>
  <c r="G168" i="91"/>
  <c r="H168" i="91" s="1"/>
  <c r="H167" i="91"/>
  <c r="G167" i="91"/>
  <c r="G166" i="91"/>
  <c r="H166" i="91" s="1"/>
  <c r="G165" i="91"/>
  <c r="H165" i="91" s="1"/>
  <c r="G164" i="91"/>
  <c r="H164" i="91" s="1"/>
  <c r="G163" i="91"/>
  <c r="H163" i="91" s="1"/>
  <c r="G162" i="91"/>
  <c r="H162" i="91" s="1"/>
  <c r="H161" i="91"/>
  <c r="G161" i="91"/>
  <c r="G160" i="91"/>
  <c r="H160" i="91" s="1"/>
  <c r="G159" i="91"/>
  <c r="H159" i="91" s="1"/>
  <c r="G158" i="91"/>
  <c r="H158" i="91" s="1"/>
  <c r="G157" i="91"/>
  <c r="H157" i="91" s="1"/>
  <c r="G156" i="91"/>
  <c r="H156" i="91" s="1"/>
  <c r="G155" i="91"/>
  <c r="H155" i="91" s="1"/>
  <c r="G154" i="91"/>
  <c r="H154" i="91" s="1"/>
  <c r="H153" i="91"/>
  <c r="G153" i="91"/>
  <c r="G152" i="91"/>
  <c r="H152" i="91" s="1"/>
  <c r="G151" i="91"/>
  <c r="H151" i="91" s="1"/>
  <c r="G150" i="91"/>
  <c r="H150" i="91" s="1"/>
  <c r="G149" i="91"/>
  <c r="H149" i="91" s="1"/>
  <c r="G148" i="91"/>
  <c r="H148" i="91" s="1"/>
  <c r="G147" i="91"/>
  <c r="H147" i="91" s="1"/>
  <c r="G146" i="91"/>
  <c r="H146" i="91" s="1"/>
  <c r="H145" i="91"/>
  <c r="G145" i="91"/>
  <c r="G144" i="91"/>
  <c r="H144" i="91" s="1"/>
  <c r="G143" i="91"/>
  <c r="H143" i="91" s="1"/>
  <c r="G142" i="91"/>
  <c r="H142" i="91" s="1"/>
  <c r="G141" i="91"/>
  <c r="H141" i="91" s="1"/>
  <c r="G140" i="91"/>
  <c r="H140" i="91" s="1"/>
  <c r="G139" i="91"/>
  <c r="H139" i="91" s="1"/>
  <c r="G138" i="91"/>
  <c r="H138" i="91" s="1"/>
  <c r="G137" i="91"/>
  <c r="H137" i="91" s="1"/>
  <c r="G136" i="91"/>
  <c r="H136" i="91" s="1"/>
  <c r="G135" i="91"/>
  <c r="H135" i="91" s="1"/>
  <c r="G134" i="91"/>
  <c r="H134" i="91" s="1"/>
  <c r="G133" i="91"/>
  <c r="H133" i="91" s="1"/>
  <c r="G132" i="91"/>
  <c r="H132" i="91" s="1"/>
  <c r="G131" i="91"/>
  <c r="H131" i="91" s="1"/>
  <c r="G130" i="91"/>
  <c r="H130" i="91" s="1"/>
  <c r="G129" i="91"/>
  <c r="H129" i="91" s="1"/>
  <c r="G128" i="91"/>
  <c r="H128" i="91" s="1"/>
  <c r="H127" i="91"/>
  <c r="G127" i="91"/>
  <c r="G126" i="91"/>
  <c r="H126" i="91" s="1"/>
  <c r="G125" i="91"/>
  <c r="H125" i="91" s="1"/>
  <c r="G124" i="91"/>
  <c r="H124" i="91" s="1"/>
  <c r="G123" i="91"/>
  <c r="H123" i="91" s="1"/>
  <c r="G122" i="91"/>
  <c r="H122" i="91" s="1"/>
  <c r="G121" i="91"/>
  <c r="H121" i="91" s="1"/>
  <c r="G120" i="91"/>
  <c r="H120" i="91" s="1"/>
  <c r="G119" i="91"/>
  <c r="H119" i="91" s="1"/>
  <c r="G118" i="91"/>
  <c r="H118" i="91" s="1"/>
  <c r="G117" i="91"/>
  <c r="H117" i="91" s="1"/>
  <c r="G116" i="91"/>
  <c r="H116" i="91" s="1"/>
  <c r="G115" i="91"/>
  <c r="H115" i="91" s="1"/>
  <c r="G114" i="91"/>
  <c r="H114" i="91" s="1"/>
  <c r="G113" i="91"/>
  <c r="H113" i="91" s="1"/>
  <c r="G112" i="91"/>
  <c r="H112" i="91" s="1"/>
  <c r="G111" i="91"/>
  <c r="H111" i="91" s="1"/>
  <c r="G110" i="91"/>
  <c r="H110" i="91" s="1"/>
  <c r="G109" i="91"/>
  <c r="H109" i="91" s="1"/>
  <c r="G108" i="91"/>
  <c r="H108" i="91" s="1"/>
  <c r="H107" i="91"/>
  <c r="G107" i="91"/>
  <c r="G106" i="91"/>
  <c r="H106" i="91" s="1"/>
  <c r="G105" i="91"/>
  <c r="H105" i="91" s="1"/>
  <c r="G104" i="91"/>
  <c r="H104" i="91" s="1"/>
  <c r="G103" i="91"/>
  <c r="H103" i="91" s="1"/>
  <c r="G102" i="91"/>
  <c r="H102" i="91" s="1"/>
  <c r="G101" i="91"/>
  <c r="H101" i="91" s="1"/>
  <c r="G100" i="91"/>
  <c r="H100" i="91" s="1"/>
  <c r="G99" i="91"/>
  <c r="H99" i="91" s="1"/>
  <c r="G98" i="91"/>
  <c r="H98" i="91" s="1"/>
  <c r="G97" i="91"/>
  <c r="H97" i="91" s="1"/>
  <c r="G96" i="91"/>
  <c r="H96" i="91" s="1"/>
  <c r="G95" i="91"/>
  <c r="H95" i="91" s="1"/>
  <c r="G94" i="91"/>
  <c r="H94" i="91" s="1"/>
  <c r="H93" i="91"/>
  <c r="G93" i="91"/>
  <c r="G92" i="91"/>
  <c r="H92" i="91" s="1"/>
  <c r="G91" i="91"/>
  <c r="H91" i="91" s="1"/>
  <c r="G90" i="91"/>
  <c r="H90" i="91" s="1"/>
  <c r="G89" i="91"/>
  <c r="H89" i="91" s="1"/>
  <c r="G88" i="91"/>
  <c r="H88" i="91" s="1"/>
  <c r="G87" i="91"/>
  <c r="H87" i="91" s="1"/>
  <c r="G86" i="91"/>
  <c r="H86" i="91" s="1"/>
  <c r="G85" i="91"/>
  <c r="H85" i="91" s="1"/>
  <c r="G84" i="91"/>
  <c r="H84" i="91" s="1"/>
  <c r="G83" i="91"/>
  <c r="H83" i="91" s="1"/>
  <c r="G82" i="91"/>
  <c r="H82" i="91" s="1"/>
  <c r="H81" i="91"/>
  <c r="G81" i="91"/>
  <c r="G80" i="91"/>
  <c r="H80" i="91" s="1"/>
  <c r="G79" i="91"/>
  <c r="H79" i="91" s="1"/>
  <c r="G78" i="91"/>
  <c r="H78" i="91" s="1"/>
  <c r="G77" i="91"/>
  <c r="H77" i="91" s="1"/>
  <c r="G76" i="91"/>
  <c r="H76" i="91" s="1"/>
  <c r="G75" i="91"/>
  <c r="H75" i="91" s="1"/>
  <c r="G74" i="91"/>
  <c r="H74" i="91" s="1"/>
  <c r="H73" i="91"/>
  <c r="G73" i="91"/>
  <c r="G72" i="91"/>
  <c r="H72" i="91" s="1"/>
  <c r="G71" i="91"/>
  <c r="H71" i="91" s="1"/>
  <c r="G70" i="91"/>
  <c r="H70" i="91" s="1"/>
  <c r="G69" i="91"/>
  <c r="H69" i="91" s="1"/>
  <c r="G68" i="91"/>
  <c r="H68" i="91" s="1"/>
  <c r="G67" i="91"/>
  <c r="H67" i="91" s="1"/>
  <c r="G66" i="91"/>
  <c r="H66" i="91" s="1"/>
  <c r="H65" i="91"/>
  <c r="G65" i="91"/>
  <c r="G64" i="91"/>
  <c r="H64" i="91" s="1"/>
  <c r="G63" i="91"/>
  <c r="H63" i="91" s="1"/>
  <c r="G62" i="91"/>
  <c r="H62" i="91" s="1"/>
  <c r="G61" i="91"/>
  <c r="H61" i="91" s="1"/>
  <c r="G60" i="91"/>
  <c r="H60" i="91" s="1"/>
  <c r="H59" i="91"/>
  <c r="G58" i="91"/>
  <c r="H58" i="91" s="1"/>
  <c r="G57" i="91"/>
  <c r="H57" i="91" s="1"/>
  <c r="G56" i="91"/>
  <c r="H56" i="91" s="1"/>
  <c r="G55" i="91"/>
  <c r="H55" i="91" s="1"/>
  <c r="G54" i="91"/>
  <c r="H54" i="91" s="1"/>
  <c r="G53" i="91"/>
  <c r="H53" i="91" s="1"/>
  <c r="G52" i="91"/>
  <c r="H52" i="91" s="1"/>
  <c r="G51" i="91"/>
  <c r="H51" i="91" s="1"/>
  <c r="G50" i="91"/>
  <c r="H50" i="91" s="1"/>
  <c r="G49" i="91"/>
  <c r="H49" i="91" s="1"/>
  <c r="G48" i="91"/>
  <c r="H48" i="91" s="1"/>
  <c r="G47" i="91"/>
  <c r="H47" i="91" s="1"/>
  <c r="G46" i="91"/>
  <c r="H46" i="91" s="1"/>
  <c r="G45" i="91"/>
  <c r="H45" i="91" s="1"/>
  <c r="G44" i="91"/>
  <c r="H44" i="91" s="1"/>
  <c r="G43" i="91"/>
  <c r="H43" i="91" s="1"/>
  <c r="G42" i="91"/>
  <c r="H42" i="91" s="1"/>
  <c r="G41" i="91"/>
  <c r="H41" i="91" s="1"/>
  <c r="G40" i="91"/>
  <c r="H40" i="91" s="1"/>
  <c r="G39" i="91"/>
  <c r="H39" i="91" s="1"/>
  <c r="G38" i="91"/>
  <c r="H38" i="91" s="1"/>
  <c r="G37" i="91"/>
  <c r="H37" i="91" s="1"/>
  <c r="G36" i="91"/>
  <c r="H36" i="91" s="1"/>
  <c r="G35" i="91"/>
  <c r="H35" i="91" s="1"/>
  <c r="G34" i="91"/>
  <c r="H34" i="91" s="1"/>
  <c r="G33" i="91"/>
  <c r="H33" i="91" s="1"/>
  <c r="G32" i="91"/>
  <c r="H32" i="91" s="1"/>
  <c r="G31" i="91"/>
  <c r="H31" i="91" s="1"/>
  <c r="G30" i="91"/>
  <c r="H30" i="91" s="1"/>
  <c r="G29" i="91"/>
  <c r="H29" i="91" s="1"/>
  <c r="G28" i="91"/>
  <c r="H28" i="91" s="1"/>
  <c r="G27" i="91"/>
  <c r="H27" i="91" s="1"/>
  <c r="G26" i="91"/>
  <c r="H26" i="91" s="1"/>
  <c r="G25" i="91"/>
  <c r="H25" i="91" s="1"/>
  <c r="G24" i="91"/>
  <c r="H24" i="91" s="1"/>
  <c r="G23" i="91"/>
  <c r="H23" i="91" s="1"/>
  <c r="G22" i="91"/>
  <c r="H22" i="91" s="1"/>
  <c r="G21" i="91"/>
  <c r="H21" i="91" s="1"/>
  <c r="G20" i="91"/>
  <c r="H20" i="91" s="1"/>
  <c r="G19" i="91"/>
  <c r="H19" i="91" s="1"/>
  <c r="G18" i="91"/>
  <c r="H18" i="91" s="1"/>
  <c r="G17" i="91"/>
  <c r="H17" i="91" s="1"/>
  <c r="G16" i="91"/>
  <c r="H16" i="91" s="1"/>
  <c r="G15" i="91"/>
  <c r="H15" i="91" s="1"/>
  <c r="G14" i="91"/>
  <c r="H14" i="91" s="1"/>
  <c r="G13" i="91"/>
  <c r="H13" i="91" s="1"/>
  <c r="G12" i="91"/>
  <c r="H12" i="91" s="1"/>
  <c r="G11" i="91"/>
  <c r="H11" i="91" s="1"/>
  <c r="G10" i="91"/>
  <c r="H10" i="91" s="1"/>
  <c r="G9" i="91"/>
  <c r="H9" i="91" s="1"/>
  <c r="G8" i="91"/>
  <c r="H8" i="91" s="1"/>
  <c r="G7" i="91"/>
  <c r="H7" i="91" s="1"/>
  <c r="G6" i="91"/>
  <c r="H6" i="91" s="1"/>
  <c r="G5" i="91"/>
  <c r="H5" i="91" s="1"/>
  <c r="H5" i="92" l="1"/>
  <c r="G57" i="92"/>
  <c r="G313" i="91"/>
  <c r="F58" i="90"/>
  <c r="E58" i="90"/>
  <c r="D58" i="90"/>
  <c r="G57" i="90"/>
  <c r="H57" i="90" s="1"/>
  <c r="G56" i="90"/>
  <c r="H56" i="90" s="1"/>
  <c r="G55" i="90"/>
  <c r="H55" i="90" s="1"/>
  <c r="G54" i="90"/>
  <c r="H54" i="90" s="1"/>
  <c r="G53" i="90"/>
  <c r="H53" i="90" s="1"/>
  <c r="G52" i="90"/>
  <c r="H52" i="90" s="1"/>
  <c r="G51" i="90"/>
  <c r="H51" i="90" s="1"/>
  <c r="G50" i="90"/>
  <c r="H50" i="90" s="1"/>
  <c r="G49" i="90"/>
  <c r="H49" i="90" s="1"/>
  <c r="G48" i="90"/>
  <c r="H48" i="90" s="1"/>
  <c r="G47" i="90"/>
  <c r="H47" i="90" s="1"/>
  <c r="G46" i="90"/>
  <c r="H46" i="90" s="1"/>
  <c r="G45" i="90"/>
  <c r="H45" i="90" s="1"/>
  <c r="G44" i="90"/>
  <c r="H44" i="90" s="1"/>
  <c r="G43" i="90"/>
  <c r="H43" i="90" s="1"/>
  <c r="G42" i="90"/>
  <c r="H42" i="90" s="1"/>
  <c r="G41" i="90"/>
  <c r="H41" i="90" s="1"/>
  <c r="G40" i="90"/>
  <c r="H40" i="90" s="1"/>
  <c r="G39" i="90"/>
  <c r="H39" i="90" s="1"/>
  <c r="G38" i="90"/>
  <c r="H38" i="90" s="1"/>
  <c r="G37" i="90"/>
  <c r="H37" i="90" s="1"/>
  <c r="G36" i="90"/>
  <c r="H36" i="90" s="1"/>
  <c r="G35" i="90"/>
  <c r="H35" i="90" s="1"/>
  <c r="G34" i="90"/>
  <c r="H34" i="90" s="1"/>
  <c r="G33" i="90"/>
  <c r="H33" i="90" s="1"/>
  <c r="G32" i="90"/>
  <c r="H32" i="90" s="1"/>
  <c r="G31" i="90"/>
  <c r="H31" i="90" s="1"/>
  <c r="G30" i="90"/>
  <c r="H30" i="90" s="1"/>
  <c r="G29" i="90"/>
  <c r="H29" i="90" s="1"/>
  <c r="G28" i="90"/>
  <c r="H28" i="90" s="1"/>
  <c r="G27" i="90"/>
  <c r="H27" i="90" s="1"/>
  <c r="G26" i="90"/>
  <c r="H26" i="90" s="1"/>
  <c r="G25" i="90"/>
  <c r="H25" i="90" s="1"/>
  <c r="G24" i="90"/>
  <c r="H24" i="90" s="1"/>
  <c r="G23" i="90"/>
  <c r="H23" i="90" s="1"/>
  <c r="G22" i="90"/>
  <c r="H22" i="90" s="1"/>
  <c r="G21" i="90"/>
  <c r="H21" i="90" s="1"/>
  <c r="G20" i="90"/>
  <c r="H20" i="90" s="1"/>
  <c r="G19" i="90"/>
  <c r="H19" i="90" s="1"/>
  <c r="G18" i="90"/>
  <c r="H18" i="90" s="1"/>
  <c r="G17" i="90"/>
  <c r="H17" i="90" s="1"/>
  <c r="G16" i="90"/>
  <c r="H16" i="90" s="1"/>
  <c r="G15" i="90"/>
  <c r="H15" i="90" s="1"/>
  <c r="G14" i="90"/>
  <c r="H14" i="90" s="1"/>
  <c r="G13" i="90"/>
  <c r="H13" i="90" s="1"/>
  <c r="G12" i="90"/>
  <c r="H12" i="90" s="1"/>
  <c r="G11" i="90"/>
  <c r="H11" i="90" s="1"/>
  <c r="G10" i="90"/>
  <c r="H10" i="90" s="1"/>
  <c r="G9" i="90"/>
  <c r="H9" i="90" s="1"/>
  <c r="G8" i="90"/>
  <c r="H8" i="90" s="1"/>
  <c r="G7" i="90"/>
  <c r="H7" i="90" s="1"/>
  <c r="G6" i="90"/>
  <c r="H6" i="90" s="1"/>
  <c r="G5" i="90"/>
  <c r="H5" i="90" s="1"/>
  <c r="F401" i="89"/>
  <c r="E401" i="89"/>
  <c r="D401" i="89"/>
  <c r="G400" i="89"/>
  <c r="H400" i="89" s="1"/>
  <c r="G399" i="89"/>
  <c r="H399" i="89" s="1"/>
  <c r="G398" i="89"/>
  <c r="H398" i="89" s="1"/>
  <c r="H397" i="89"/>
  <c r="G397" i="89"/>
  <c r="G396" i="89"/>
  <c r="H396" i="89" s="1"/>
  <c r="G395" i="89"/>
  <c r="H395" i="89" s="1"/>
  <c r="G394" i="89"/>
  <c r="H394" i="89" s="1"/>
  <c r="G393" i="89"/>
  <c r="H393" i="89" s="1"/>
  <c r="G392" i="89"/>
  <c r="H392" i="89" s="1"/>
  <c r="G391" i="89"/>
  <c r="H391" i="89" s="1"/>
  <c r="G390" i="89"/>
  <c r="H390" i="89" s="1"/>
  <c r="G389" i="89"/>
  <c r="H389" i="89" s="1"/>
  <c r="G388" i="89"/>
  <c r="H388" i="89" s="1"/>
  <c r="G387" i="89"/>
  <c r="H387" i="89" s="1"/>
  <c r="G386" i="89"/>
  <c r="H386" i="89" s="1"/>
  <c r="G385" i="89"/>
  <c r="H385" i="89" s="1"/>
  <c r="G384" i="89"/>
  <c r="H384" i="89" s="1"/>
  <c r="G383" i="89"/>
  <c r="H383" i="89" s="1"/>
  <c r="G382" i="89"/>
  <c r="H382" i="89" s="1"/>
  <c r="H381" i="89"/>
  <c r="G381" i="89"/>
  <c r="G380" i="89"/>
  <c r="H380" i="89" s="1"/>
  <c r="G379" i="89"/>
  <c r="H379" i="89" s="1"/>
  <c r="G378" i="89"/>
  <c r="H378" i="89" s="1"/>
  <c r="G377" i="89"/>
  <c r="H377" i="89" s="1"/>
  <c r="G376" i="89"/>
  <c r="H376" i="89" s="1"/>
  <c r="G375" i="89"/>
  <c r="H375" i="89" s="1"/>
  <c r="G374" i="89"/>
  <c r="H374" i="89" s="1"/>
  <c r="H373" i="89"/>
  <c r="G373" i="89"/>
  <c r="G372" i="89"/>
  <c r="H372" i="89" s="1"/>
  <c r="G371" i="89"/>
  <c r="H371" i="89" s="1"/>
  <c r="G370" i="89"/>
  <c r="H370" i="89" s="1"/>
  <c r="G369" i="89"/>
  <c r="H369" i="89" s="1"/>
  <c r="G368" i="89"/>
  <c r="H368" i="89" s="1"/>
  <c r="H367" i="89"/>
  <c r="G367" i="89"/>
  <c r="G366" i="89"/>
  <c r="H366" i="89" s="1"/>
  <c r="H365" i="89"/>
  <c r="G365" i="89"/>
  <c r="G364" i="89"/>
  <c r="H364" i="89" s="1"/>
  <c r="G363" i="89"/>
  <c r="H363" i="89" s="1"/>
  <c r="G362" i="89"/>
  <c r="H362" i="89" s="1"/>
  <c r="G361" i="89"/>
  <c r="H361" i="89" s="1"/>
  <c r="G360" i="89"/>
  <c r="H360" i="89" s="1"/>
  <c r="G359" i="89"/>
  <c r="H359" i="89" s="1"/>
  <c r="G358" i="89"/>
  <c r="H358" i="89" s="1"/>
  <c r="H357" i="89"/>
  <c r="G357" i="89"/>
  <c r="G356" i="89"/>
  <c r="H356" i="89" s="1"/>
  <c r="G355" i="89"/>
  <c r="H355" i="89" s="1"/>
  <c r="G354" i="89"/>
  <c r="H354" i="89" s="1"/>
  <c r="G353" i="89"/>
  <c r="H353" i="89" s="1"/>
  <c r="G352" i="89"/>
  <c r="H352" i="89" s="1"/>
  <c r="H351" i="89"/>
  <c r="G351" i="89"/>
  <c r="G350" i="89"/>
  <c r="H350" i="89" s="1"/>
  <c r="H349" i="89"/>
  <c r="G349" i="89"/>
  <c r="G348" i="89"/>
  <c r="H348" i="89" s="1"/>
  <c r="G347" i="89"/>
  <c r="H347" i="89" s="1"/>
  <c r="G346" i="89"/>
  <c r="H346" i="89" s="1"/>
  <c r="G345" i="89"/>
  <c r="H345" i="89" s="1"/>
  <c r="G344" i="89"/>
  <c r="H344" i="89" s="1"/>
  <c r="G343" i="89"/>
  <c r="H343" i="89" s="1"/>
  <c r="G342" i="89"/>
  <c r="H342" i="89" s="1"/>
  <c r="H341" i="89"/>
  <c r="G341" i="89"/>
  <c r="G340" i="89"/>
  <c r="H340" i="89" s="1"/>
  <c r="G339" i="89"/>
  <c r="H339" i="89" s="1"/>
  <c r="G338" i="89"/>
  <c r="H338" i="89" s="1"/>
  <c r="G337" i="89"/>
  <c r="H337" i="89" s="1"/>
  <c r="G336" i="89"/>
  <c r="H336" i="89" s="1"/>
  <c r="H335" i="89"/>
  <c r="G335" i="89"/>
  <c r="G334" i="89"/>
  <c r="H334" i="89" s="1"/>
  <c r="H333" i="89"/>
  <c r="G333" i="89"/>
  <c r="G332" i="89"/>
  <c r="H332" i="89" s="1"/>
  <c r="G331" i="89"/>
  <c r="H331" i="89" s="1"/>
  <c r="G330" i="89"/>
  <c r="H330" i="89" s="1"/>
  <c r="G329" i="89"/>
  <c r="H329" i="89" s="1"/>
  <c r="G328" i="89"/>
  <c r="H328" i="89" s="1"/>
  <c r="G327" i="89"/>
  <c r="H327" i="89" s="1"/>
  <c r="G326" i="89"/>
  <c r="H326" i="89" s="1"/>
  <c r="H325" i="89"/>
  <c r="G325" i="89"/>
  <c r="G324" i="89"/>
  <c r="H324" i="89" s="1"/>
  <c r="G323" i="89"/>
  <c r="H323" i="89" s="1"/>
  <c r="G322" i="89"/>
  <c r="H322" i="89" s="1"/>
  <c r="G321" i="89"/>
  <c r="H321" i="89" s="1"/>
  <c r="G320" i="89"/>
  <c r="H320" i="89" s="1"/>
  <c r="H319" i="89"/>
  <c r="G319" i="89"/>
  <c r="G318" i="89"/>
  <c r="H318" i="89" s="1"/>
  <c r="H317" i="89"/>
  <c r="G317" i="89"/>
  <c r="G316" i="89"/>
  <c r="H316" i="89" s="1"/>
  <c r="G315" i="89"/>
  <c r="H315" i="89" s="1"/>
  <c r="G314" i="89"/>
  <c r="H314" i="89" s="1"/>
  <c r="G312" i="89"/>
  <c r="H312" i="89" s="1"/>
  <c r="G311" i="89"/>
  <c r="H311" i="89" s="1"/>
  <c r="G310" i="89"/>
  <c r="H310" i="89" s="1"/>
  <c r="G309" i="89"/>
  <c r="H309" i="89" s="1"/>
  <c r="G308" i="89"/>
  <c r="H308" i="89" s="1"/>
  <c r="G307" i="89"/>
  <c r="H307" i="89" s="1"/>
  <c r="G306" i="89"/>
  <c r="H306" i="89" s="1"/>
  <c r="G305" i="89"/>
  <c r="H305" i="89" s="1"/>
  <c r="G304" i="89"/>
  <c r="H304" i="89" s="1"/>
  <c r="G303" i="89"/>
  <c r="H303" i="89" s="1"/>
  <c r="G302" i="89"/>
  <c r="H302" i="89" s="1"/>
  <c r="H301" i="89"/>
  <c r="G301" i="89"/>
  <c r="G300" i="89"/>
  <c r="H300" i="89" s="1"/>
  <c r="G299" i="89"/>
  <c r="H299" i="89" s="1"/>
  <c r="G298" i="89"/>
  <c r="H298" i="89" s="1"/>
  <c r="G297" i="89"/>
  <c r="H297" i="89" s="1"/>
  <c r="G296" i="89"/>
  <c r="H296" i="89" s="1"/>
  <c r="G295" i="89"/>
  <c r="H295" i="89" s="1"/>
  <c r="G294" i="89"/>
  <c r="H294" i="89" s="1"/>
  <c r="H293" i="89"/>
  <c r="G293" i="89"/>
  <c r="G292" i="89"/>
  <c r="H292" i="89" s="1"/>
  <c r="G291" i="89"/>
  <c r="H291" i="89" s="1"/>
  <c r="G290" i="89"/>
  <c r="H290" i="89" s="1"/>
  <c r="G289" i="89"/>
  <c r="H289" i="89" s="1"/>
  <c r="G288" i="89"/>
  <c r="H288" i="89" s="1"/>
  <c r="G287" i="89"/>
  <c r="H287" i="89" s="1"/>
  <c r="G286" i="89"/>
  <c r="H286" i="89" s="1"/>
  <c r="G285" i="89"/>
  <c r="H285" i="89" s="1"/>
  <c r="G284" i="89"/>
  <c r="H284" i="89" s="1"/>
  <c r="H283" i="89"/>
  <c r="G283" i="89"/>
  <c r="G282" i="89"/>
  <c r="H282" i="89" s="1"/>
  <c r="H281" i="89"/>
  <c r="G281" i="89"/>
  <c r="G280" i="89"/>
  <c r="H280" i="89" s="1"/>
  <c r="G279" i="89"/>
  <c r="H279" i="89" s="1"/>
  <c r="G278" i="89"/>
  <c r="H278" i="89" s="1"/>
  <c r="H277" i="89"/>
  <c r="G277" i="89"/>
  <c r="G276" i="89"/>
  <c r="H276" i="89" s="1"/>
  <c r="H275" i="89"/>
  <c r="G275" i="89"/>
  <c r="G274" i="89"/>
  <c r="H274" i="89" s="1"/>
  <c r="G273" i="89"/>
  <c r="H273" i="89" s="1"/>
  <c r="G272" i="89"/>
  <c r="H272" i="89" s="1"/>
  <c r="G271" i="89"/>
  <c r="H271" i="89" s="1"/>
  <c r="G270" i="89"/>
  <c r="H270" i="89" s="1"/>
  <c r="G269" i="89"/>
  <c r="H269" i="89" s="1"/>
  <c r="G268" i="89"/>
  <c r="H268" i="89" s="1"/>
  <c r="G267" i="89"/>
  <c r="H267" i="89" s="1"/>
  <c r="G266" i="89"/>
  <c r="H266" i="89" s="1"/>
  <c r="G265" i="89"/>
  <c r="H265" i="89" s="1"/>
  <c r="G264" i="89"/>
  <c r="H264" i="89" s="1"/>
  <c r="G263" i="89"/>
  <c r="H263" i="89" s="1"/>
  <c r="G262" i="89"/>
  <c r="H262" i="89" s="1"/>
  <c r="G261" i="89"/>
  <c r="H261" i="89" s="1"/>
  <c r="G260" i="89"/>
  <c r="H260" i="89" s="1"/>
  <c r="G259" i="89"/>
  <c r="H259" i="89" s="1"/>
  <c r="G258" i="89"/>
  <c r="H258" i="89" s="1"/>
  <c r="G257" i="89"/>
  <c r="H257" i="89" s="1"/>
  <c r="G256" i="89"/>
  <c r="H256" i="89" s="1"/>
  <c r="G255" i="89"/>
  <c r="H255" i="89" s="1"/>
  <c r="G254" i="89"/>
  <c r="H254" i="89" s="1"/>
  <c r="H253" i="89"/>
  <c r="G253" i="89"/>
  <c r="G252" i="89"/>
  <c r="H252" i="89" s="1"/>
  <c r="G251" i="89"/>
  <c r="H251" i="89" s="1"/>
  <c r="G250" i="89"/>
  <c r="H250" i="89" s="1"/>
  <c r="G249" i="89"/>
  <c r="H249" i="89" s="1"/>
  <c r="G248" i="89"/>
  <c r="H248" i="89" s="1"/>
  <c r="G247" i="89"/>
  <c r="H247" i="89" s="1"/>
  <c r="G246" i="89"/>
  <c r="H246" i="89" s="1"/>
  <c r="G245" i="89"/>
  <c r="H245" i="89" s="1"/>
  <c r="G244" i="89"/>
  <c r="H244" i="89" s="1"/>
  <c r="G243" i="89"/>
  <c r="H243" i="89" s="1"/>
  <c r="G242" i="89"/>
  <c r="H242" i="89" s="1"/>
  <c r="G241" i="89"/>
  <c r="H241" i="89" s="1"/>
  <c r="G240" i="89"/>
  <c r="H240" i="89" s="1"/>
  <c r="G239" i="89"/>
  <c r="H239" i="89" s="1"/>
  <c r="G238" i="89"/>
  <c r="H238" i="89" s="1"/>
  <c r="H237" i="89"/>
  <c r="G237" i="89"/>
  <c r="G236" i="89"/>
  <c r="H236" i="89" s="1"/>
  <c r="H235" i="89"/>
  <c r="G235" i="89"/>
  <c r="G234" i="89"/>
  <c r="H234" i="89" s="1"/>
  <c r="G233" i="89"/>
  <c r="H233" i="89" s="1"/>
  <c r="G232" i="89"/>
  <c r="H232" i="89" s="1"/>
  <c r="G231" i="89"/>
  <c r="H231" i="89" s="1"/>
  <c r="G230" i="89"/>
  <c r="H230" i="89" s="1"/>
  <c r="G229" i="89"/>
  <c r="H229" i="89" s="1"/>
  <c r="G228" i="89"/>
  <c r="H228" i="89" s="1"/>
  <c r="G227" i="89"/>
  <c r="H227" i="89" s="1"/>
  <c r="H226" i="89"/>
  <c r="G226" i="89"/>
  <c r="G225" i="89"/>
  <c r="H225" i="89" s="1"/>
  <c r="H224" i="89"/>
  <c r="G224" i="89"/>
  <c r="G223" i="89"/>
  <c r="H223" i="89" s="1"/>
  <c r="G222" i="89"/>
  <c r="H222" i="89" s="1"/>
  <c r="G221" i="89"/>
  <c r="H221" i="89" s="1"/>
  <c r="G220" i="89"/>
  <c r="H220" i="89" s="1"/>
  <c r="G219" i="89"/>
  <c r="H219" i="89" s="1"/>
  <c r="H218" i="89"/>
  <c r="G218" i="89"/>
  <c r="G217" i="89"/>
  <c r="H217" i="89" s="1"/>
  <c r="G216" i="89"/>
  <c r="H216" i="89" s="1"/>
  <c r="G215" i="89"/>
  <c r="H215" i="89" s="1"/>
  <c r="G214" i="89"/>
  <c r="H214" i="89" s="1"/>
  <c r="G213" i="89"/>
  <c r="H213" i="89" s="1"/>
  <c r="G212" i="89"/>
  <c r="H212" i="89" s="1"/>
  <c r="G211" i="89"/>
  <c r="H211" i="89" s="1"/>
  <c r="H210" i="89"/>
  <c r="G210" i="89"/>
  <c r="G209" i="89"/>
  <c r="H209" i="89" s="1"/>
  <c r="H208" i="89"/>
  <c r="G208" i="89"/>
  <c r="G207" i="89"/>
  <c r="H207" i="89" s="1"/>
  <c r="G206" i="89"/>
  <c r="H206" i="89" s="1"/>
  <c r="G205" i="89"/>
  <c r="H205" i="89" s="1"/>
  <c r="G204" i="89"/>
  <c r="H204" i="89" s="1"/>
  <c r="G203" i="89"/>
  <c r="H203" i="89" s="1"/>
  <c r="H202" i="89"/>
  <c r="G202" i="89"/>
  <c r="G201" i="89"/>
  <c r="H201" i="89" s="1"/>
  <c r="G200" i="89"/>
  <c r="H200" i="89" s="1"/>
  <c r="G199" i="89"/>
  <c r="H199" i="89" s="1"/>
  <c r="G198" i="89"/>
  <c r="H198" i="89" s="1"/>
  <c r="G197" i="89"/>
  <c r="H197" i="89" s="1"/>
  <c r="G196" i="89"/>
  <c r="H196" i="89" s="1"/>
  <c r="G195" i="89"/>
  <c r="H195" i="89" s="1"/>
  <c r="H194" i="89"/>
  <c r="G194" i="89"/>
  <c r="G193" i="89"/>
  <c r="H193" i="89" s="1"/>
  <c r="H192" i="89"/>
  <c r="G192" i="89"/>
  <c r="G191" i="89"/>
  <c r="H191" i="89" s="1"/>
  <c r="G190" i="89"/>
  <c r="H190" i="89" s="1"/>
  <c r="G189" i="89"/>
  <c r="H189" i="89" s="1"/>
  <c r="G188" i="89"/>
  <c r="H188" i="89" s="1"/>
  <c r="G187" i="89"/>
  <c r="H187" i="89" s="1"/>
  <c r="H186" i="89"/>
  <c r="G186" i="89"/>
  <c r="G185" i="89"/>
  <c r="H185" i="89" s="1"/>
  <c r="G184" i="89"/>
  <c r="H184" i="89" s="1"/>
  <c r="G183" i="89"/>
  <c r="H183" i="89" s="1"/>
  <c r="G182" i="89"/>
  <c r="H182" i="89" s="1"/>
  <c r="G181" i="89"/>
  <c r="H181" i="89" s="1"/>
  <c r="G180" i="89"/>
  <c r="H180" i="89" s="1"/>
  <c r="G179" i="89"/>
  <c r="H179" i="89" s="1"/>
  <c r="H178" i="89"/>
  <c r="G178" i="89"/>
  <c r="G177" i="89"/>
  <c r="H177" i="89" s="1"/>
  <c r="G176" i="89"/>
  <c r="H176" i="89" s="1"/>
  <c r="G175" i="89"/>
  <c r="H175" i="89" s="1"/>
  <c r="G174" i="89"/>
  <c r="H174" i="89" s="1"/>
  <c r="G173" i="89"/>
  <c r="H173" i="89" s="1"/>
  <c r="G172" i="89"/>
  <c r="H172" i="89" s="1"/>
  <c r="G171" i="89"/>
  <c r="H171" i="89" s="1"/>
  <c r="G170" i="89"/>
  <c r="H170" i="89" s="1"/>
  <c r="G169" i="89"/>
  <c r="H169" i="89" s="1"/>
  <c r="G168" i="89"/>
  <c r="H168" i="89" s="1"/>
  <c r="G167" i="89"/>
  <c r="H167" i="89" s="1"/>
  <c r="G166" i="89"/>
  <c r="H166" i="89" s="1"/>
  <c r="G165" i="89"/>
  <c r="H165" i="89" s="1"/>
  <c r="G164" i="89"/>
  <c r="H164" i="89" s="1"/>
  <c r="G163" i="89"/>
  <c r="H163" i="89" s="1"/>
  <c r="H162" i="89"/>
  <c r="G162" i="89"/>
  <c r="G161" i="89"/>
  <c r="H161" i="89" s="1"/>
  <c r="G160" i="89"/>
  <c r="H160" i="89" s="1"/>
  <c r="G159" i="89"/>
  <c r="H159" i="89" s="1"/>
  <c r="H158" i="89"/>
  <c r="G158" i="89"/>
  <c r="G157" i="89"/>
  <c r="H157" i="89" s="1"/>
  <c r="G156" i="89"/>
  <c r="H156" i="89" s="1"/>
  <c r="G155" i="89"/>
  <c r="H155" i="89" s="1"/>
  <c r="G154" i="89"/>
  <c r="H154" i="89" s="1"/>
  <c r="G153" i="89"/>
  <c r="H153" i="89" s="1"/>
  <c r="G152" i="89"/>
  <c r="H152" i="89" s="1"/>
  <c r="G151" i="89"/>
  <c r="H151" i="89" s="1"/>
  <c r="G150" i="89"/>
  <c r="H150" i="89" s="1"/>
  <c r="G149" i="89"/>
  <c r="H149" i="89" s="1"/>
  <c r="G148" i="89"/>
  <c r="H148" i="89" s="1"/>
  <c r="G147" i="89"/>
  <c r="H147" i="89" s="1"/>
  <c r="H146" i="89"/>
  <c r="G146" i="89"/>
  <c r="G145" i="89"/>
  <c r="H145" i="89" s="1"/>
  <c r="G144" i="89"/>
  <c r="H144" i="89" s="1"/>
  <c r="G143" i="89"/>
  <c r="H143" i="89" s="1"/>
  <c r="G142" i="89"/>
  <c r="H142" i="89" s="1"/>
  <c r="G141" i="89"/>
  <c r="H141" i="89" s="1"/>
  <c r="G140" i="89"/>
  <c r="H140" i="89" s="1"/>
  <c r="G139" i="89"/>
  <c r="H139" i="89" s="1"/>
  <c r="G138" i="89"/>
  <c r="H138" i="89" s="1"/>
  <c r="G137" i="89"/>
  <c r="H137" i="89" s="1"/>
  <c r="G136" i="89"/>
  <c r="H136" i="89" s="1"/>
  <c r="G135" i="89"/>
  <c r="H135" i="89" s="1"/>
  <c r="G134" i="89"/>
  <c r="H134" i="89" s="1"/>
  <c r="G133" i="89"/>
  <c r="H133" i="89" s="1"/>
  <c r="G132" i="89"/>
  <c r="H132" i="89" s="1"/>
  <c r="G131" i="89"/>
  <c r="H131" i="89" s="1"/>
  <c r="H130" i="89"/>
  <c r="G130" i="89"/>
  <c r="G129" i="89"/>
  <c r="H129" i="89" s="1"/>
  <c r="G128" i="89"/>
  <c r="H128" i="89" s="1"/>
  <c r="G127" i="89"/>
  <c r="H127" i="89" s="1"/>
  <c r="H126" i="89"/>
  <c r="G126" i="89"/>
  <c r="G125" i="89"/>
  <c r="H125" i="89" s="1"/>
  <c r="G124" i="89"/>
  <c r="H124" i="89" s="1"/>
  <c r="G123" i="89"/>
  <c r="H123" i="89" s="1"/>
  <c r="G122" i="89"/>
  <c r="H122" i="89" s="1"/>
  <c r="G121" i="89"/>
  <c r="H121" i="89" s="1"/>
  <c r="G120" i="89"/>
  <c r="H120" i="89" s="1"/>
  <c r="G119" i="89"/>
  <c r="H119" i="89" s="1"/>
  <c r="G118" i="89"/>
  <c r="H118" i="89" s="1"/>
  <c r="G117" i="89"/>
  <c r="H117" i="89" s="1"/>
  <c r="G116" i="89"/>
  <c r="H116" i="89" s="1"/>
  <c r="G115" i="89"/>
  <c r="H115" i="89" s="1"/>
  <c r="H114" i="89"/>
  <c r="G114" i="89"/>
  <c r="G113" i="89"/>
  <c r="H113" i="89" s="1"/>
  <c r="G112" i="89"/>
  <c r="H112" i="89" s="1"/>
  <c r="G111" i="89"/>
  <c r="H111" i="89" s="1"/>
  <c r="G110" i="89"/>
  <c r="H110" i="89" s="1"/>
  <c r="G109" i="89"/>
  <c r="H109" i="89" s="1"/>
  <c r="G108" i="89"/>
  <c r="H108" i="89" s="1"/>
  <c r="G107" i="89"/>
  <c r="H107" i="89" s="1"/>
  <c r="G106" i="89"/>
  <c r="H106" i="89" s="1"/>
  <c r="G105" i="89"/>
  <c r="H105" i="89" s="1"/>
  <c r="G104" i="89"/>
  <c r="H104" i="89" s="1"/>
  <c r="G103" i="89"/>
  <c r="H103" i="89" s="1"/>
  <c r="G102" i="89"/>
  <c r="H102" i="89" s="1"/>
  <c r="G101" i="89"/>
  <c r="H101" i="89" s="1"/>
  <c r="G100" i="89"/>
  <c r="H100" i="89" s="1"/>
  <c r="G99" i="89"/>
  <c r="H99" i="89" s="1"/>
  <c r="G98" i="89"/>
  <c r="H98" i="89" s="1"/>
  <c r="G97" i="89"/>
  <c r="H97" i="89" s="1"/>
  <c r="G96" i="89"/>
  <c r="H96" i="89" s="1"/>
  <c r="G95" i="89"/>
  <c r="H95" i="89" s="1"/>
  <c r="H94" i="89"/>
  <c r="G94" i="89"/>
  <c r="G93" i="89"/>
  <c r="H93" i="89" s="1"/>
  <c r="G92" i="89"/>
  <c r="H92" i="89" s="1"/>
  <c r="G91" i="89"/>
  <c r="H91" i="89" s="1"/>
  <c r="G90" i="89"/>
  <c r="H90" i="89" s="1"/>
  <c r="G89" i="89"/>
  <c r="H89" i="89" s="1"/>
  <c r="G88" i="89"/>
  <c r="H88" i="89" s="1"/>
  <c r="G87" i="89"/>
  <c r="H87" i="89" s="1"/>
  <c r="G86" i="89"/>
  <c r="H86" i="89" s="1"/>
  <c r="G85" i="89"/>
  <c r="H85" i="89" s="1"/>
  <c r="G84" i="89"/>
  <c r="H84" i="89" s="1"/>
  <c r="G83" i="89"/>
  <c r="H83" i="89" s="1"/>
  <c r="H82" i="89"/>
  <c r="G82" i="89"/>
  <c r="G81" i="89"/>
  <c r="H81" i="89" s="1"/>
  <c r="H80" i="89"/>
  <c r="G80" i="89"/>
  <c r="G79" i="89"/>
  <c r="H79" i="89" s="1"/>
  <c r="G78" i="89"/>
  <c r="H78" i="89" s="1"/>
  <c r="G77" i="89"/>
  <c r="H77" i="89" s="1"/>
  <c r="H76" i="89"/>
  <c r="G76" i="89"/>
  <c r="G75" i="89"/>
  <c r="H75" i="89" s="1"/>
  <c r="H74" i="89"/>
  <c r="G74" i="89"/>
  <c r="G73" i="89"/>
  <c r="H73" i="89" s="1"/>
  <c r="H72" i="89"/>
  <c r="G72" i="89"/>
  <c r="G71" i="89"/>
  <c r="H71" i="89" s="1"/>
  <c r="G70" i="89"/>
  <c r="H70" i="89" s="1"/>
  <c r="G69" i="89"/>
  <c r="H69" i="89" s="1"/>
  <c r="G68" i="89"/>
  <c r="H68" i="89" s="1"/>
  <c r="G67" i="89"/>
  <c r="H67" i="89" s="1"/>
  <c r="H66" i="89"/>
  <c r="G66" i="89"/>
  <c r="G65" i="89"/>
  <c r="H65" i="89" s="1"/>
  <c r="G64" i="89"/>
  <c r="H64" i="89" s="1"/>
  <c r="G63" i="89"/>
  <c r="H63" i="89" s="1"/>
  <c r="H62" i="89"/>
  <c r="G62" i="89"/>
  <c r="G61" i="89"/>
  <c r="H61" i="89" s="1"/>
  <c r="H60" i="89"/>
  <c r="G60" i="89"/>
  <c r="H59" i="89"/>
  <c r="G58" i="89"/>
  <c r="H58" i="89" s="1"/>
  <c r="G57" i="89"/>
  <c r="H57" i="89" s="1"/>
  <c r="G56" i="89"/>
  <c r="H56" i="89" s="1"/>
  <c r="G55" i="89"/>
  <c r="H55" i="89" s="1"/>
  <c r="G54" i="89"/>
  <c r="H54" i="89" s="1"/>
  <c r="G53" i="89"/>
  <c r="H53" i="89" s="1"/>
  <c r="G52" i="89"/>
  <c r="H52" i="89" s="1"/>
  <c r="G51" i="89"/>
  <c r="H51" i="89" s="1"/>
  <c r="G50" i="89"/>
  <c r="H50" i="89" s="1"/>
  <c r="G49" i="89"/>
  <c r="H49" i="89" s="1"/>
  <c r="G48" i="89"/>
  <c r="H48" i="89" s="1"/>
  <c r="G47" i="89"/>
  <c r="H47" i="89" s="1"/>
  <c r="G46" i="89"/>
  <c r="H46" i="89" s="1"/>
  <c r="G45" i="89"/>
  <c r="H45" i="89" s="1"/>
  <c r="G44" i="89"/>
  <c r="H44" i="89" s="1"/>
  <c r="G43" i="89"/>
  <c r="H43" i="89" s="1"/>
  <c r="G42" i="89"/>
  <c r="H42" i="89" s="1"/>
  <c r="G41" i="89"/>
  <c r="H41" i="89" s="1"/>
  <c r="G40" i="89"/>
  <c r="H40" i="89" s="1"/>
  <c r="G39" i="89"/>
  <c r="H39" i="89" s="1"/>
  <c r="G38" i="89"/>
  <c r="H38" i="89" s="1"/>
  <c r="G37" i="89"/>
  <c r="H37" i="89" s="1"/>
  <c r="G36" i="89"/>
  <c r="H36" i="89" s="1"/>
  <c r="G35" i="89"/>
  <c r="H35" i="89" s="1"/>
  <c r="G34" i="89"/>
  <c r="H34" i="89" s="1"/>
  <c r="G33" i="89"/>
  <c r="H33" i="89" s="1"/>
  <c r="G32" i="89"/>
  <c r="H32" i="89" s="1"/>
  <c r="G31" i="89"/>
  <c r="H31" i="89" s="1"/>
  <c r="G30" i="89"/>
  <c r="H30" i="89" s="1"/>
  <c r="G29" i="89"/>
  <c r="H29" i="89" s="1"/>
  <c r="G28" i="89"/>
  <c r="H28" i="89" s="1"/>
  <c r="G27" i="89"/>
  <c r="H27" i="89" s="1"/>
  <c r="G26" i="89"/>
  <c r="H26" i="89" s="1"/>
  <c r="G25" i="89"/>
  <c r="H25" i="89" s="1"/>
  <c r="G24" i="89"/>
  <c r="H24" i="89" s="1"/>
  <c r="G23" i="89"/>
  <c r="H23" i="89" s="1"/>
  <c r="G22" i="89"/>
  <c r="H22" i="89" s="1"/>
  <c r="G21" i="89"/>
  <c r="H21" i="89" s="1"/>
  <c r="G20" i="89"/>
  <c r="H20" i="89" s="1"/>
  <c r="G19" i="89"/>
  <c r="H19" i="89" s="1"/>
  <c r="G18" i="89"/>
  <c r="H18" i="89" s="1"/>
  <c r="G17" i="89"/>
  <c r="H17" i="89" s="1"/>
  <c r="G16" i="89"/>
  <c r="H16" i="89" s="1"/>
  <c r="G15" i="89"/>
  <c r="H15" i="89" s="1"/>
  <c r="G14" i="89"/>
  <c r="H14" i="89" s="1"/>
  <c r="G13" i="89"/>
  <c r="H13" i="89" s="1"/>
  <c r="G12" i="89"/>
  <c r="H12" i="89" s="1"/>
  <c r="G11" i="89"/>
  <c r="H11" i="89" s="1"/>
  <c r="G10" i="89"/>
  <c r="H10" i="89" s="1"/>
  <c r="G9" i="89"/>
  <c r="H9" i="89" s="1"/>
  <c r="G8" i="89"/>
  <c r="H8" i="89" s="1"/>
  <c r="G7" i="89"/>
  <c r="H7" i="89" s="1"/>
  <c r="G6" i="89"/>
  <c r="H6" i="89" s="1"/>
  <c r="G5" i="89"/>
  <c r="H5" i="89" s="1"/>
  <c r="G313" i="89" l="1"/>
  <c r="H44" i="92"/>
  <c r="H57" i="92" s="1"/>
  <c r="G401" i="91"/>
  <c r="H401" i="91" s="1"/>
  <c r="H313" i="91"/>
  <c r="H58" i="90"/>
  <c r="G58" i="90"/>
  <c r="G401" i="89"/>
  <c r="H401" i="89" s="1"/>
  <c r="H313" i="89"/>
  <c r="F52" i="88" l="1"/>
  <c r="E52" i="88"/>
  <c r="D52" i="88"/>
  <c r="G51" i="88"/>
  <c r="H51" i="88" s="1"/>
  <c r="G50" i="88"/>
  <c r="H50" i="88" s="1"/>
  <c r="G49" i="88"/>
  <c r="H49" i="88" s="1"/>
  <c r="G48" i="88"/>
  <c r="H48" i="88" s="1"/>
  <c r="G47" i="88"/>
  <c r="H47" i="88" s="1"/>
  <c r="G46" i="88"/>
  <c r="H46" i="88" s="1"/>
  <c r="G45" i="88"/>
  <c r="H45" i="88" s="1"/>
  <c r="G44" i="88"/>
  <c r="H44" i="88" s="1"/>
  <c r="G43" i="88"/>
  <c r="H43" i="88" s="1"/>
  <c r="G42" i="88"/>
  <c r="H42" i="88" s="1"/>
  <c r="G41" i="88"/>
  <c r="H41" i="88" s="1"/>
  <c r="G40" i="88"/>
  <c r="H40" i="88" s="1"/>
  <c r="G39" i="88"/>
  <c r="H39" i="88" s="1"/>
  <c r="G38" i="88"/>
  <c r="H38" i="88" s="1"/>
  <c r="G37" i="88"/>
  <c r="G36" i="88"/>
  <c r="H36" i="88" s="1"/>
  <c r="G35" i="88"/>
  <c r="H35" i="88" s="1"/>
  <c r="G34" i="88"/>
  <c r="H34" i="88" s="1"/>
  <c r="G33" i="88"/>
  <c r="H33" i="88" s="1"/>
  <c r="G32" i="88"/>
  <c r="H32" i="88" s="1"/>
  <c r="G31" i="88"/>
  <c r="H31" i="88" s="1"/>
  <c r="G30" i="88"/>
  <c r="H30" i="88" s="1"/>
  <c r="G29" i="88"/>
  <c r="H29" i="88" s="1"/>
  <c r="G28" i="88"/>
  <c r="H28" i="88" s="1"/>
  <c r="G27" i="88"/>
  <c r="H27" i="88" s="1"/>
  <c r="G26" i="88"/>
  <c r="H26" i="88" s="1"/>
  <c r="G25" i="88"/>
  <c r="H25" i="88" s="1"/>
  <c r="G24" i="88"/>
  <c r="H24" i="88" s="1"/>
  <c r="G23" i="88"/>
  <c r="H23" i="88" s="1"/>
  <c r="G22" i="88"/>
  <c r="H22" i="88" s="1"/>
  <c r="G21" i="88"/>
  <c r="H21" i="88" s="1"/>
  <c r="G20" i="88"/>
  <c r="H20" i="88" s="1"/>
  <c r="G19" i="88"/>
  <c r="H19" i="88" s="1"/>
  <c r="G18" i="88"/>
  <c r="H18" i="88" s="1"/>
  <c r="G17" i="88"/>
  <c r="H17" i="88" s="1"/>
  <c r="G16" i="88"/>
  <c r="H16" i="88" s="1"/>
  <c r="G15" i="88"/>
  <c r="H15" i="88" s="1"/>
  <c r="G14" i="88"/>
  <c r="H14" i="88" s="1"/>
  <c r="G13" i="88"/>
  <c r="H13" i="88" s="1"/>
  <c r="G12" i="88"/>
  <c r="H12" i="88" s="1"/>
  <c r="G11" i="88"/>
  <c r="H11" i="88" s="1"/>
  <c r="G10" i="88"/>
  <c r="H10" i="88" s="1"/>
  <c r="G9" i="88"/>
  <c r="H9" i="88" s="1"/>
  <c r="G8" i="88"/>
  <c r="H8" i="88" s="1"/>
  <c r="G7" i="88"/>
  <c r="H7" i="88" s="1"/>
  <c r="G6" i="88"/>
  <c r="H6" i="88" s="1"/>
  <c r="G5" i="88"/>
  <c r="F401" i="87"/>
  <c r="E401" i="87"/>
  <c r="D401" i="87"/>
  <c r="G400" i="87"/>
  <c r="H400" i="87" s="1"/>
  <c r="G399" i="87"/>
  <c r="H399" i="87" s="1"/>
  <c r="G398" i="87"/>
  <c r="H398" i="87" s="1"/>
  <c r="G397" i="87"/>
  <c r="H397" i="87" s="1"/>
  <c r="G396" i="87"/>
  <c r="H396" i="87" s="1"/>
  <c r="G395" i="87"/>
  <c r="H395" i="87" s="1"/>
  <c r="G394" i="87"/>
  <c r="H394" i="87" s="1"/>
  <c r="G393" i="87"/>
  <c r="H393" i="87" s="1"/>
  <c r="G392" i="87"/>
  <c r="H392" i="87" s="1"/>
  <c r="G391" i="87"/>
  <c r="H391" i="87" s="1"/>
  <c r="G390" i="87"/>
  <c r="H390" i="87" s="1"/>
  <c r="G389" i="87"/>
  <c r="H389" i="87" s="1"/>
  <c r="G388" i="87"/>
  <c r="H388" i="87" s="1"/>
  <c r="G387" i="87"/>
  <c r="H387" i="87" s="1"/>
  <c r="G386" i="87"/>
  <c r="H386" i="87" s="1"/>
  <c r="G385" i="87"/>
  <c r="H385" i="87" s="1"/>
  <c r="G384" i="87"/>
  <c r="H384" i="87" s="1"/>
  <c r="G383" i="87"/>
  <c r="H383" i="87" s="1"/>
  <c r="G382" i="87"/>
  <c r="H382" i="87" s="1"/>
  <c r="G381" i="87"/>
  <c r="H381" i="87" s="1"/>
  <c r="G380" i="87"/>
  <c r="H380" i="87" s="1"/>
  <c r="G379" i="87"/>
  <c r="H379" i="87" s="1"/>
  <c r="G378" i="87"/>
  <c r="H378" i="87" s="1"/>
  <c r="G377" i="87"/>
  <c r="H377" i="87" s="1"/>
  <c r="G376" i="87"/>
  <c r="H376" i="87" s="1"/>
  <c r="G375" i="87"/>
  <c r="H375" i="87" s="1"/>
  <c r="G374" i="87"/>
  <c r="H374" i="87" s="1"/>
  <c r="G373" i="87"/>
  <c r="H373" i="87" s="1"/>
  <c r="G372" i="87"/>
  <c r="H372" i="87" s="1"/>
  <c r="G371" i="87"/>
  <c r="H371" i="87" s="1"/>
  <c r="G370" i="87"/>
  <c r="H370" i="87" s="1"/>
  <c r="G369" i="87"/>
  <c r="H369" i="87" s="1"/>
  <c r="G368" i="87"/>
  <c r="H368" i="87" s="1"/>
  <c r="G367" i="87"/>
  <c r="H367" i="87" s="1"/>
  <c r="G366" i="87"/>
  <c r="H366" i="87" s="1"/>
  <c r="G365" i="87"/>
  <c r="H365" i="87" s="1"/>
  <c r="G364" i="87"/>
  <c r="H364" i="87" s="1"/>
  <c r="G363" i="87"/>
  <c r="H363" i="87" s="1"/>
  <c r="G362" i="87"/>
  <c r="H362" i="87" s="1"/>
  <c r="G361" i="87"/>
  <c r="H361" i="87" s="1"/>
  <c r="G360" i="87"/>
  <c r="H360" i="87" s="1"/>
  <c r="G359" i="87"/>
  <c r="H359" i="87" s="1"/>
  <c r="G358" i="87"/>
  <c r="H358" i="87" s="1"/>
  <c r="G357" i="87"/>
  <c r="H357" i="87" s="1"/>
  <c r="G356" i="87"/>
  <c r="H356" i="87" s="1"/>
  <c r="H355" i="87"/>
  <c r="G355" i="87"/>
  <c r="G354" i="87"/>
  <c r="H354" i="87" s="1"/>
  <c r="G353" i="87"/>
  <c r="H353" i="87" s="1"/>
  <c r="G352" i="87"/>
  <c r="H352" i="87" s="1"/>
  <c r="G351" i="87"/>
  <c r="H351" i="87" s="1"/>
  <c r="G350" i="87"/>
  <c r="H350" i="87" s="1"/>
  <c r="G349" i="87"/>
  <c r="H349" i="87" s="1"/>
  <c r="G348" i="87"/>
  <c r="H348" i="87" s="1"/>
  <c r="G347" i="87"/>
  <c r="H347" i="87" s="1"/>
  <c r="G346" i="87"/>
  <c r="H346" i="87" s="1"/>
  <c r="G345" i="87"/>
  <c r="H345" i="87" s="1"/>
  <c r="G344" i="87"/>
  <c r="H344" i="87" s="1"/>
  <c r="G343" i="87"/>
  <c r="H343" i="87" s="1"/>
  <c r="G342" i="87"/>
  <c r="H342" i="87" s="1"/>
  <c r="G341" i="87"/>
  <c r="H341" i="87" s="1"/>
  <c r="G340" i="87"/>
  <c r="H340" i="87" s="1"/>
  <c r="H339" i="87"/>
  <c r="G339" i="87"/>
  <c r="G338" i="87"/>
  <c r="H338" i="87" s="1"/>
  <c r="G337" i="87"/>
  <c r="H337" i="87" s="1"/>
  <c r="G336" i="87"/>
  <c r="H336" i="87" s="1"/>
  <c r="G335" i="87"/>
  <c r="H335" i="87" s="1"/>
  <c r="G334" i="87"/>
  <c r="H334" i="87" s="1"/>
  <c r="G333" i="87"/>
  <c r="H333" i="87" s="1"/>
  <c r="G332" i="87"/>
  <c r="H332" i="87" s="1"/>
  <c r="G331" i="87"/>
  <c r="H331" i="87" s="1"/>
  <c r="G330" i="87"/>
  <c r="H330" i="87" s="1"/>
  <c r="G329" i="87"/>
  <c r="H329" i="87" s="1"/>
  <c r="G328" i="87"/>
  <c r="H328" i="87" s="1"/>
  <c r="G327" i="87"/>
  <c r="H327" i="87" s="1"/>
  <c r="G326" i="87"/>
  <c r="H326" i="87" s="1"/>
  <c r="G325" i="87"/>
  <c r="H325" i="87" s="1"/>
  <c r="G324" i="87"/>
  <c r="H324" i="87" s="1"/>
  <c r="G323" i="87"/>
  <c r="H323" i="87" s="1"/>
  <c r="G322" i="87"/>
  <c r="H322" i="87" s="1"/>
  <c r="G321" i="87"/>
  <c r="H321" i="87" s="1"/>
  <c r="G320" i="87"/>
  <c r="H320" i="87" s="1"/>
  <c r="H319" i="87"/>
  <c r="G319" i="87"/>
  <c r="G318" i="87"/>
  <c r="H318" i="87" s="1"/>
  <c r="G317" i="87"/>
  <c r="H317" i="87" s="1"/>
  <c r="G316" i="87"/>
  <c r="H316" i="87" s="1"/>
  <c r="G315" i="87"/>
  <c r="H315" i="87" s="1"/>
  <c r="G314" i="87"/>
  <c r="H314" i="87" s="1"/>
  <c r="G313" i="87"/>
  <c r="H313" i="87" s="1"/>
  <c r="G312" i="87"/>
  <c r="H312" i="87" s="1"/>
  <c r="G311" i="87"/>
  <c r="H311" i="87" s="1"/>
  <c r="G310" i="87"/>
  <c r="H310" i="87" s="1"/>
  <c r="G309" i="87"/>
  <c r="H309" i="87" s="1"/>
  <c r="G308" i="87"/>
  <c r="H308" i="87" s="1"/>
  <c r="H307" i="87"/>
  <c r="G307" i="87"/>
  <c r="G306" i="87"/>
  <c r="H306" i="87" s="1"/>
  <c r="G305" i="87"/>
  <c r="H305" i="87" s="1"/>
  <c r="G304" i="87"/>
  <c r="H304" i="87" s="1"/>
  <c r="G303" i="87"/>
  <c r="H303" i="87" s="1"/>
  <c r="G302" i="87"/>
  <c r="H302" i="87" s="1"/>
  <c r="G301" i="87"/>
  <c r="H301" i="87" s="1"/>
  <c r="G300" i="87"/>
  <c r="H300" i="87" s="1"/>
  <c r="G299" i="87"/>
  <c r="H299" i="87" s="1"/>
  <c r="G298" i="87"/>
  <c r="H298" i="87" s="1"/>
  <c r="G297" i="87"/>
  <c r="H297" i="87" s="1"/>
  <c r="G296" i="87"/>
  <c r="H296" i="87" s="1"/>
  <c r="G295" i="87"/>
  <c r="H295" i="87" s="1"/>
  <c r="G294" i="87"/>
  <c r="H294" i="87" s="1"/>
  <c r="G293" i="87"/>
  <c r="H293" i="87" s="1"/>
  <c r="G292" i="87"/>
  <c r="H292" i="87" s="1"/>
  <c r="G291" i="87"/>
  <c r="H291" i="87" s="1"/>
  <c r="G290" i="87"/>
  <c r="H290" i="87" s="1"/>
  <c r="G289" i="87"/>
  <c r="H289" i="87" s="1"/>
  <c r="G288" i="87"/>
  <c r="H288" i="87" s="1"/>
  <c r="H287" i="87"/>
  <c r="G287" i="87"/>
  <c r="G286" i="87"/>
  <c r="H286" i="87" s="1"/>
  <c r="G285" i="87"/>
  <c r="H285" i="87" s="1"/>
  <c r="G284" i="87"/>
  <c r="H284" i="87" s="1"/>
  <c r="G283" i="87"/>
  <c r="H283" i="87" s="1"/>
  <c r="G282" i="87"/>
  <c r="H282" i="87" s="1"/>
  <c r="G281" i="87"/>
  <c r="H281" i="87" s="1"/>
  <c r="G280" i="87"/>
  <c r="H280" i="87" s="1"/>
  <c r="G279" i="87"/>
  <c r="H279" i="87" s="1"/>
  <c r="G278" i="87"/>
  <c r="H278" i="87" s="1"/>
  <c r="G277" i="87"/>
  <c r="H277" i="87" s="1"/>
  <c r="G276" i="87"/>
  <c r="H276" i="87" s="1"/>
  <c r="H275" i="87"/>
  <c r="G275" i="87"/>
  <c r="G274" i="87"/>
  <c r="H274" i="87" s="1"/>
  <c r="G273" i="87"/>
  <c r="H273" i="87" s="1"/>
  <c r="G272" i="87"/>
  <c r="H272" i="87" s="1"/>
  <c r="G271" i="87"/>
  <c r="H271" i="87" s="1"/>
  <c r="G270" i="87"/>
  <c r="H270" i="87" s="1"/>
  <c r="G269" i="87"/>
  <c r="H269" i="87" s="1"/>
  <c r="G268" i="87"/>
  <c r="H268" i="87" s="1"/>
  <c r="G267" i="87"/>
  <c r="H267" i="87" s="1"/>
  <c r="G266" i="87"/>
  <c r="H266" i="87" s="1"/>
  <c r="G265" i="87"/>
  <c r="H265" i="87" s="1"/>
  <c r="G264" i="87"/>
  <c r="H264" i="87" s="1"/>
  <c r="G263" i="87"/>
  <c r="H263" i="87" s="1"/>
  <c r="G262" i="87"/>
  <c r="H262" i="87" s="1"/>
  <c r="G261" i="87"/>
  <c r="H261" i="87" s="1"/>
  <c r="G260" i="87"/>
  <c r="H260" i="87" s="1"/>
  <c r="G259" i="87"/>
  <c r="H259" i="87" s="1"/>
  <c r="G258" i="87"/>
  <c r="H258" i="87" s="1"/>
  <c r="G257" i="87"/>
  <c r="H257" i="87" s="1"/>
  <c r="G256" i="87"/>
  <c r="H256" i="87" s="1"/>
  <c r="H255" i="87"/>
  <c r="G255" i="87"/>
  <c r="G254" i="87"/>
  <c r="H254" i="87" s="1"/>
  <c r="G253" i="87"/>
  <c r="H253" i="87" s="1"/>
  <c r="G252" i="87"/>
  <c r="H252" i="87" s="1"/>
  <c r="G251" i="87"/>
  <c r="H251" i="87" s="1"/>
  <c r="G250" i="87"/>
  <c r="H250" i="87" s="1"/>
  <c r="G249" i="87"/>
  <c r="H249" i="87" s="1"/>
  <c r="G248" i="87"/>
  <c r="H248" i="87" s="1"/>
  <c r="G247" i="87"/>
  <c r="H247" i="87" s="1"/>
  <c r="G246" i="87"/>
  <c r="H246" i="87" s="1"/>
  <c r="G245" i="87"/>
  <c r="H245" i="87" s="1"/>
  <c r="G244" i="87"/>
  <c r="H244" i="87" s="1"/>
  <c r="H243" i="87"/>
  <c r="G243" i="87"/>
  <c r="G242" i="87"/>
  <c r="H242" i="87" s="1"/>
  <c r="G241" i="87"/>
  <c r="H241" i="87" s="1"/>
  <c r="G240" i="87"/>
  <c r="H240" i="87" s="1"/>
  <c r="G239" i="87"/>
  <c r="H239" i="87" s="1"/>
  <c r="G238" i="87"/>
  <c r="H238" i="87" s="1"/>
  <c r="G237" i="87"/>
  <c r="H237" i="87" s="1"/>
  <c r="G236" i="87"/>
  <c r="H236" i="87" s="1"/>
  <c r="G235" i="87"/>
  <c r="H235" i="87" s="1"/>
  <c r="G234" i="87"/>
  <c r="H234" i="87" s="1"/>
  <c r="G233" i="87"/>
  <c r="H233" i="87" s="1"/>
  <c r="G232" i="87"/>
  <c r="H232" i="87" s="1"/>
  <c r="G231" i="87"/>
  <c r="H231" i="87" s="1"/>
  <c r="H230" i="87"/>
  <c r="G230" i="87"/>
  <c r="G229" i="87"/>
  <c r="H229" i="87" s="1"/>
  <c r="G228" i="87"/>
  <c r="H228" i="87" s="1"/>
  <c r="G227" i="87"/>
  <c r="H227" i="87" s="1"/>
  <c r="G226" i="87"/>
  <c r="H226" i="87" s="1"/>
  <c r="G225" i="87"/>
  <c r="H225" i="87" s="1"/>
  <c r="H224" i="87"/>
  <c r="G224" i="87"/>
  <c r="G223" i="87"/>
  <c r="H223" i="87" s="1"/>
  <c r="H222" i="87"/>
  <c r="G222" i="87"/>
  <c r="G221" i="87"/>
  <c r="H221" i="87" s="1"/>
  <c r="G220" i="87"/>
  <c r="H220" i="87" s="1"/>
  <c r="G219" i="87"/>
  <c r="H219" i="87" s="1"/>
  <c r="G218" i="87"/>
  <c r="H218" i="87" s="1"/>
  <c r="G217" i="87"/>
  <c r="H217" i="87" s="1"/>
  <c r="H216" i="87"/>
  <c r="G216" i="87"/>
  <c r="G215" i="87"/>
  <c r="H215" i="87" s="1"/>
  <c r="H214" i="87"/>
  <c r="G214" i="87"/>
  <c r="G213" i="87"/>
  <c r="H213" i="87" s="1"/>
  <c r="G212" i="87"/>
  <c r="H212" i="87" s="1"/>
  <c r="G211" i="87"/>
  <c r="H211" i="87" s="1"/>
  <c r="G210" i="87"/>
  <c r="H210" i="87" s="1"/>
  <c r="G209" i="87"/>
  <c r="H209" i="87" s="1"/>
  <c r="H208" i="87"/>
  <c r="G208" i="87"/>
  <c r="G207" i="87"/>
  <c r="H207" i="87" s="1"/>
  <c r="H206" i="87"/>
  <c r="G206" i="87"/>
  <c r="G205" i="87"/>
  <c r="H205" i="87" s="1"/>
  <c r="G204" i="87"/>
  <c r="H204" i="87" s="1"/>
  <c r="G203" i="87"/>
  <c r="H203" i="87" s="1"/>
  <c r="G202" i="87"/>
  <c r="H202" i="87" s="1"/>
  <c r="G201" i="87"/>
  <c r="H201" i="87" s="1"/>
  <c r="H200" i="87"/>
  <c r="G200" i="87"/>
  <c r="G199" i="87"/>
  <c r="H199" i="87" s="1"/>
  <c r="H198" i="87"/>
  <c r="G198" i="87"/>
  <c r="G197" i="87"/>
  <c r="H197" i="87" s="1"/>
  <c r="G196" i="87"/>
  <c r="H196" i="87" s="1"/>
  <c r="G195" i="87"/>
  <c r="H195" i="87" s="1"/>
  <c r="G194" i="87"/>
  <c r="H194" i="87" s="1"/>
  <c r="G193" i="87"/>
  <c r="H193" i="87" s="1"/>
  <c r="H192" i="87"/>
  <c r="G192" i="87"/>
  <c r="G191" i="87"/>
  <c r="H191" i="87" s="1"/>
  <c r="H190" i="87"/>
  <c r="G190" i="87"/>
  <c r="G189" i="87"/>
  <c r="H189" i="87" s="1"/>
  <c r="G188" i="87"/>
  <c r="H188" i="87" s="1"/>
  <c r="G187" i="87"/>
  <c r="H187" i="87" s="1"/>
  <c r="G186" i="87"/>
  <c r="H186" i="87" s="1"/>
  <c r="G185" i="87"/>
  <c r="H185" i="87" s="1"/>
  <c r="H184" i="87"/>
  <c r="G184" i="87"/>
  <c r="G183" i="87"/>
  <c r="H183" i="87" s="1"/>
  <c r="H182" i="87"/>
  <c r="G182" i="87"/>
  <c r="G181" i="87"/>
  <c r="H181" i="87" s="1"/>
  <c r="G180" i="87"/>
  <c r="H180" i="87" s="1"/>
  <c r="G179" i="87"/>
  <c r="H179" i="87" s="1"/>
  <c r="G178" i="87"/>
  <c r="H178" i="87" s="1"/>
  <c r="G177" i="87"/>
  <c r="H177" i="87" s="1"/>
  <c r="H176" i="87"/>
  <c r="G176" i="87"/>
  <c r="G175" i="87"/>
  <c r="H175" i="87" s="1"/>
  <c r="H174" i="87"/>
  <c r="G174" i="87"/>
  <c r="G173" i="87"/>
  <c r="H173" i="87" s="1"/>
  <c r="G172" i="87"/>
  <c r="H172" i="87" s="1"/>
  <c r="G171" i="87"/>
  <c r="H171" i="87" s="1"/>
  <c r="G170" i="87"/>
  <c r="H170" i="87" s="1"/>
  <c r="G169" i="87"/>
  <c r="H169" i="87" s="1"/>
  <c r="H168" i="87"/>
  <c r="G168" i="87"/>
  <c r="G167" i="87"/>
  <c r="H167" i="87" s="1"/>
  <c r="H166" i="87"/>
  <c r="G166" i="87"/>
  <c r="G165" i="87"/>
  <c r="H165" i="87" s="1"/>
  <c r="G164" i="87"/>
  <c r="H164" i="87" s="1"/>
  <c r="G163" i="87"/>
  <c r="H163" i="87" s="1"/>
  <c r="G162" i="87"/>
  <c r="H162" i="87" s="1"/>
  <c r="G161" i="87"/>
  <c r="H161" i="87" s="1"/>
  <c r="H160" i="87"/>
  <c r="G160" i="87"/>
  <c r="G159" i="87"/>
  <c r="H159" i="87" s="1"/>
  <c r="H158" i="87"/>
  <c r="G158" i="87"/>
  <c r="G157" i="87"/>
  <c r="H157" i="87" s="1"/>
  <c r="G156" i="87"/>
  <c r="H156" i="87" s="1"/>
  <c r="G155" i="87"/>
  <c r="H155" i="87" s="1"/>
  <c r="G154" i="87"/>
  <c r="H154" i="87" s="1"/>
  <c r="G153" i="87"/>
  <c r="H153" i="87" s="1"/>
  <c r="H152" i="87"/>
  <c r="G152" i="87"/>
  <c r="G151" i="87"/>
  <c r="H151" i="87" s="1"/>
  <c r="H150" i="87"/>
  <c r="G150" i="87"/>
  <c r="G149" i="87"/>
  <c r="H149" i="87" s="1"/>
  <c r="G148" i="87"/>
  <c r="H148" i="87" s="1"/>
  <c r="G147" i="87"/>
  <c r="H147" i="87" s="1"/>
  <c r="G146" i="87"/>
  <c r="H146" i="87" s="1"/>
  <c r="G145" i="87"/>
  <c r="H145" i="87" s="1"/>
  <c r="H144" i="87"/>
  <c r="G144" i="87"/>
  <c r="G143" i="87"/>
  <c r="H143" i="87" s="1"/>
  <c r="H142" i="87"/>
  <c r="G142" i="87"/>
  <c r="G141" i="87"/>
  <c r="H141" i="87" s="1"/>
  <c r="G140" i="87"/>
  <c r="H140" i="87" s="1"/>
  <c r="G139" i="87"/>
  <c r="H139" i="87" s="1"/>
  <c r="G138" i="87"/>
  <c r="H138" i="87" s="1"/>
  <c r="G137" i="87"/>
  <c r="H137" i="87" s="1"/>
  <c r="H136" i="87"/>
  <c r="G136" i="87"/>
  <c r="G135" i="87"/>
  <c r="H135" i="87" s="1"/>
  <c r="H134" i="87"/>
  <c r="G134" i="87"/>
  <c r="G133" i="87"/>
  <c r="H133" i="87" s="1"/>
  <c r="G132" i="87"/>
  <c r="H132" i="87" s="1"/>
  <c r="G131" i="87"/>
  <c r="H131" i="87" s="1"/>
  <c r="H130" i="87"/>
  <c r="G130" i="87"/>
  <c r="G129" i="87"/>
  <c r="H129" i="87" s="1"/>
  <c r="H128" i="87"/>
  <c r="G128" i="87"/>
  <c r="G127" i="87"/>
  <c r="H127" i="87" s="1"/>
  <c r="G126" i="87"/>
  <c r="H126" i="87" s="1"/>
  <c r="G125" i="87"/>
  <c r="H125" i="87" s="1"/>
  <c r="G124" i="87"/>
  <c r="H124" i="87" s="1"/>
  <c r="G123" i="87"/>
  <c r="H123" i="87" s="1"/>
  <c r="H122" i="87"/>
  <c r="G122" i="87"/>
  <c r="G121" i="87"/>
  <c r="H121" i="87" s="1"/>
  <c r="H120" i="87"/>
  <c r="G120" i="87"/>
  <c r="G119" i="87"/>
  <c r="H119" i="87" s="1"/>
  <c r="G118" i="87"/>
  <c r="H118" i="87" s="1"/>
  <c r="G117" i="87"/>
  <c r="H117" i="87" s="1"/>
  <c r="G116" i="87"/>
  <c r="H116" i="87" s="1"/>
  <c r="G115" i="87"/>
  <c r="H115" i="87" s="1"/>
  <c r="H114" i="87"/>
  <c r="G114" i="87"/>
  <c r="G113" i="87"/>
  <c r="H113" i="87" s="1"/>
  <c r="G112" i="87"/>
  <c r="H112" i="87" s="1"/>
  <c r="G111" i="87"/>
  <c r="H111" i="87" s="1"/>
  <c r="G110" i="87"/>
  <c r="H110" i="87" s="1"/>
  <c r="G109" i="87"/>
  <c r="H109" i="87" s="1"/>
  <c r="H108" i="87"/>
  <c r="G108" i="87"/>
  <c r="G107" i="87"/>
  <c r="H107" i="87" s="1"/>
  <c r="H106" i="87"/>
  <c r="G106" i="87"/>
  <c r="G105" i="87"/>
  <c r="H105" i="87" s="1"/>
  <c r="G104" i="87"/>
  <c r="H104" i="87" s="1"/>
  <c r="G103" i="87"/>
  <c r="H103" i="87" s="1"/>
  <c r="G102" i="87"/>
  <c r="H102" i="87" s="1"/>
  <c r="G101" i="87"/>
  <c r="H101" i="87" s="1"/>
  <c r="H100" i="87"/>
  <c r="G100" i="87"/>
  <c r="G99" i="87"/>
  <c r="H99" i="87" s="1"/>
  <c r="G98" i="87"/>
  <c r="H98" i="87" s="1"/>
  <c r="G97" i="87"/>
  <c r="H97" i="87" s="1"/>
  <c r="G96" i="87"/>
  <c r="H96" i="87" s="1"/>
  <c r="G95" i="87"/>
  <c r="H95" i="87" s="1"/>
  <c r="H94" i="87"/>
  <c r="G94" i="87"/>
  <c r="G93" i="87"/>
  <c r="H93" i="87" s="1"/>
  <c r="H92" i="87"/>
  <c r="G92" i="87"/>
  <c r="G91" i="87"/>
  <c r="H91" i="87" s="1"/>
  <c r="G90" i="87"/>
  <c r="H90" i="87" s="1"/>
  <c r="G89" i="87"/>
  <c r="H89" i="87" s="1"/>
  <c r="G88" i="87"/>
  <c r="H88" i="87" s="1"/>
  <c r="G87" i="87"/>
  <c r="H87" i="87" s="1"/>
  <c r="H86" i="87"/>
  <c r="G86" i="87"/>
  <c r="G85" i="87"/>
  <c r="H85" i="87" s="1"/>
  <c r="H84" i="87"/>
  <c r="G84" i="87"/>
  <c r="G83" i="87"/>
  <c r="H83" i="87" s="1"/>
  <c r="G82" i="87"/>
  <c r="H82" i="87" s="1"/>
  <c r="H81" i="87"/>
  <c r="G81" i="87"/>
  <c r="G80" i="87"/>
  <c r="H80" i="87" s="1"/>
  <c r="H79" i="87"/>
  <c r="G79" i="87"/>
  <c r="G78" i="87"/>
  <c r="H78" i="87" s="1"/>
  <c r="G77" i="87"/>
  <c r="H77" i="87" s="1"/>
  <c r="G76" i="87"/>
  <c r="H76" i="87" s="1"/>
  <c r="G75" i="87"/>
  <c r="H75" i="87" s="1"/>
  <c r="G74" i="87"/>
  <c r="H74" i="87" s="1"/>
  <c r="G73" i="87"/>
  <c r="H73" i="87" s="1"/>
  <c r="G72" i="87"/>
  <c r="H72" i="87" s="1"/>
  <c r="G71" i="87"/>
  <c r="H71" i="87" s="1"/>
  <c r="G70" i="87"/>
  <c r="H70" i="87" s="1"/>
  <c r="G69" i="87"/>
  <c r="H69" i="87" s="1"/>
  <c r="G68" i="87"/>
  <c r="H68" i="87" s="1"/>
  <c r="G67" i="87"/>
  <c r="H67" i="87" s="1"/>
  <c r="G66" i="87"/>
  <c r="H66" i="87" s="1"/>
  <c r="G65" i="87"/>
  <c r="H65" i="87" s="1"/>
  <c r="G64" i="87"/>
  <c r="H64" i="87" s="1"/>
  <c r="G63" i="87"/>
  <c r="H63" i="87" s="1"/>
  <c r="G62" i="87"/>
  <c r="H62" i="87" s="1"/>
  <c r="G61" i="87"/>
  <c r="H61" i="87" s="1"/>
  <c r="G60" i="87"/>
  <c r="H60" i="87" s="1"/>
  <c r="H59" i="87"/>
  <c r="G58" i="87"/>
  <c r="H58" i="87" s="1"/>
  <c r="G57" i="87"/>
  <c r="H57" i="87" s="1"/>
  <c r="G56" i="87"/>
  <c r="H56" i="87" s="1"/>
  <c r="G55" i="87"/>
  <c r="H55" i="87" s="1"/>
  <c r="G54" i="87"/>
  <c r="H54" i="87" s="1"/>
  <c r="G53" i="87"/>
  <c r="H53" i="87" s="1"/>
  <c r="G52" i="87"/>
  <c r="H52" i="87" s="1"/>
  <c r="G51" i="87"/>
  <c r="H51" i="87" s="1"/>
  <c r="G50" i="87"/>
  <c r="H50" i="87" s="1"/>
  <c r="G49" i="87"/>
  <c r="H49" i="87" s="1"/>
  <c r="G48" i="87"/>
  <c r="H48" i="87" s="1"/>
  <c r="G47" i="87"/>
  <c r="H47" i="87" s="1"/>
  <c r="G46" i="87"/>
  <c r="H46" i="87" s="1"/>
  <c r="G45" i="87"/>
  <c r="H45" i="87" s="1"/>
  <c r="G44" i="87"/>
  <c r="H44" i="87" s="1"/>
  <c r="G43" i="87"/>
  <c r="H43" i="87" s="1"/>
  <c r="G42" i="87"/>
  <c r="H42" i="87" s="1"/>
  <c r="G41" i="87"/>
  <c r="H41" i="87" s="1"/>
  <c r="G40" i="87"/>
  <c r="H40" i="87" s="1"/>
  <c r="G39" i="87"/>
  <c r="H39" i="87" s="1"/>
  <c r="G38" i="87"/>
  <c r="H38" i="87" s="1"/>
  <c r="G37" i="87"/>
  <c r="H37" i="87" s="1"/>
  <c r="G36" i="87"/>
  <c r="H36" i="87" s="1"/>
  <c r="G35" i="87"/>
  <c r="H35" i="87" s="1"/>
  <c r="G34" i="87"/>
  <c r="H34" i="87" s="1"/>
  <c r="G33" i="87"/>
  <c r="H33" i="87" s="1"/>
  <c r="G32" i="87"/>
  <c r="H32" i="87" s="1"/>
  <c r="G31" i="87"/>
  <c r="H31" i="87" s="1"/>
  <c r="G30" i="87"/>
  <c r="H30" i="87" s="1"/>
  <c r="G29" i="87"/>
  <c r="H29" i="87" s="1"/>
  <c r="G28" i="87"/>
  <c r="H28" i="87" s="1"/>
  <c r="G27" i="87"/>
  <c r="H27" i="87" s="1"/>
  <c r="G26" i="87"/>
  <c r="H26" i="87" s="1"/>
  <c r="G25" i="87"/>
  <c r="H25" i="87" s="1"/>
  <c r="G24" i="87"/>
  <c r="H24" i="87" s="1"/>
  <c r="G23" i="87"/>
  <c r="H23" i="87" s="1"/>
  <c r="G22" i="87"/>
  <c r="H22" i="87" s="1"/>
  <c r="G21" i="87"/>
  <c r="H21" i="87" s="1"/>
  <c r="G20" i="87"/>
  <c r="H20" i="87" s="1"/>
  <c r="G19" i="87"/>
  <c r="H19" i="87" s="1"/>
  <c r="G18" i="87"/>
  <c r="H18" i="87" s="1"/>
  <c r="G17" i="87"/>
  <c r="H17" i="87" s="1"/>
  <c r="G16" i="87"/>
  <c r="H16" i="87" s="1"/>
  <c r="G15" i="87"/>
  <c r="H15" i="87" s="1"/>
  <c r="G14" i="87"/>
  <c r="H14" i="87" s="1"/>
  <c r="G13" i="87"/>
  <c r="H13" i="87" s="1"/>
  <c r="G12" i="87"/>
  <c r="H12" i="87" s="1"/>
  <c r="G11" i="87"/>
  <c r="H11" i="87" s="1"/>
  <c r="G10" i="87"/>
  <c r="H10" i="87" s="1"/>
  <c r="G9" i="87"/>
  <c r="H9" i="87" s="1"/>
  <c r="G8" i="87"/>
  <c r="H8" i="87" s="1"/>
  <c r="G7" i="87"/>
  <c r="H7" i="87" s="1"/>
  <c r="G6" i="87"/>
  <c r="H6" i="87" s="1"/>
  <c r="G5" i="87"/>
  <c r="H5" i="87" s="1"/>
  <c r="H5" i="88" l="1"/>
  <c r="H52" i="88" s="1"/>
  <c r="G52" i="88"/>
  <c r="F67" i="86" l="1"/>
  <c r="E67" i="86"/>
  <c r="D67" i="86"/>
  <c r="G66" i="86"/>
  <c r="H66" i="86" s="1"/>
  <c r="G65" i="86"/>
  <c r="H65" i="86" s="1"/>
  <c r="G64" i="86"/>
  <c r="H64" i="86" s="1"/>
  <c r="G63" i="86"/>
  <c r="H63" i="86" s="1"/>
  <c r="G62" i="86"/>
  <c r="H62" i="86" s="1"/>
  <c r="G61" i="86"/>
  <c r="H61" i="86" s="1"/>
  <c r="G60" i="86"/>
  <c r="H60" i="86" s="1"/>
  <c r="G59" i="86"/>
  <c r="H59" i="86" s="1"/>
  <c r="G58" i="86"/>
  <c r="H58" i="86" s="1"/>
  <c r="G57" i="86"/>
  <c r="H57" i="86" s="1"/>
  <c r="G56" i="86"/>
  <c r="H56" i="86" s="1"/>
  <c r="G55" i="86"/>
  <c r="H55" i="86" s="1"/>
  <c r="G54" i="86"/>
  <c r="H54" i="86" s="1"/>
  <c r="G53" i="86"/>
  <c r="H53" i="86" s="1"/>
  <c r="G52" i="86"/>
  <c r="H52" i="86" s="1"/>
  <c r="G51" i="86"/>
  <c r="H51" i="86" s="1"/>
  <c r="G50" i="86"/>
  <c r="H50" i="86" s="1"/>
  <c r="G49" i="86"/>
  <c r="H49" i="86" s="1"/>
  <c r="G48" i="86"/>
  <c r="H48" i="86" s="1"/>
  <c r="G47" i="86"/>
  <c r="H47" i="86" s="1"/>
  <c r="G46" i="86"/>
  <c r="H46" i="86" s="1"/>
  <c r="G45" i="86"/>
  <c r="H45" i="86" s="1"/>
  <c r="G44" i="86"/>
  <c r="H44" i="86" s="1"/>
  <c r="G43" i="86"/>
  <c r="H43" i="86" s="1"/>
  <c r="G42" i="86"/>
  <c r="H42" i="86" s="1"/>
  <c r="G41" i="86"/>
  <c r="H41" i="86" s="1"/>
  <c r="G40" i="86"/>
  <c r="H40" i="86" s="1"/>
  <c r="G39" i="86"/>
  <c r="H39" i="86" s="1"/>
  <c r="G38" i="86"/>
  <c r="H38" i="86" s="1"/>
  <c r="G37" i="86"/>
  <c r="H37" i="86" s="1"/>
  <c r="G36" i="86"/>
  <c r="H36" i="86" s="1"/>
  <c r="G35" i="86"/>
  <c r="H35" i="86" s="1"/>
  <c r="G34" i="86"/>
  <c r="H34" i="86" s="1"/>
  <c r="G33" i="86"/>
  <c r="H33" i="86" s="1"/>
  <c r="G32" i="86"/>
  <c r="H32" i="86" s="1"/>
  <c r="G31" i="86"/>
  <c r="H31" i="86" s="1"/>
  <c r="G30" i="86"/>
  <c r="H30" i="86" s="1"/>
  <c r="G29" i="86"/>
  <c r="H29" i="86" s="1"/>
  <c r="G28" i="86"/>
  <c r="H28" i="86" s="1"/>
  <c r="G27" i="86"/>
  <c r="H27" i="86" s="1"/>
  <c r="G26" i="86"/>
  <c r="H26" i="86" s="1"/>
  <c r="G25" i="86"/>
  <c r="H25" i="86" s="1"/>
  <c r="G24" i="86"/>
  <c r="H24" i="86" s="1"/>
  <c r="G23" i="86"/>
  <c r="H23" i="86" s="1"/>
  <c r="G22" i="86"/>
  <c r="H22" i="86" s="1"/>
  <c r="G21" i="86"/>
  <c r="H21" i="86" s="1"/>
  <c r="G20" i="86"/>
  <c r="H20" i="86" s="1"/>
  <c r="G19" i="86"/>
  <c r="H19" i="86" s="1"/>
  <c r="G18" i="86"/>
  <c r="H18" i="86" s="1"/>
  <c r="G17" i="86"/>
  <c r="H17" i="86" s="1"/>
  <c r="G16" i="86"/>
  <c r="H16" i="86" s="1"/>
  <c r="G15" i="86"/>
  <c r="H15" i="86" s="1"/>
  <c r="G14" i="86"/>
  <c r="H14" i="86" s="1"/>
  <c r="G13" i="86"/>
  <c r="H13" i="86" s="1"/>
  <c r="G12" i="86"/>
  <c r="H12" i="86" s="1"/>
  <c r="G11" i="86"/>
  <c r="H11" i="86" s="1"/>
  <c r="G10" i="86"/>
  <c r="H10" i="86" s="1"/>
  <c r="G9" i="86"/>
  <c r="H9" i="86" s="1"/>
  <c r="G8" i="86"/>
  <c r="H8" i="86" s="1"/>
  <c r="G7" i="86"/>
  <c r="H7" i="86" s="1"/>
  <c r="G6" i="86"/>
  <c r="H6" i="86" s="1"/>
  <c r="G5" i="86"/>
  <c r="F401" i="85"/>
  <c r="E401" i="85"/>
  <c r="D401" i="85"/>
  <c r="G400" i="85"/>
  <c r="H400" i="85" s="1"/>
  <c r="G399" i="85"/>
  <c r="H399" i="85" s="1"/>
  <c r="G398" i="85"/>
  <c r="H398" i="85" s="1"/>
  <c r="G397" i="85"/>
  <c r="H397" i="85" s="1"/>
  <c r="G396" i="85"/>
  <c r="H396" i="85" s="1"/>
  <c r="G395" i="85"/>
  <c r="H395" i="85" s="1"/>
  <c r="G394" i="85"/>
  <c r="H394" i="85" s="1"/>
  <c r="G393" i="85"/>
  <c r="H393" i="85" s="1"/>
  <c r="G392" i="85"/>
  <c r="H392" i="85" s="1"/>
  <c r="G391" i="85"/>
  <c r="H391" i="85" s="1"/>
  <c r="G390" i="85"/>
  <c r="H390" i="85" s="1"/>
  <c r="G389" i="85"/>
  <c r="H389" i="85" s="1"/>
  <c r="G388" i="85"/>
  <c r="H388" i="85" s="1"/>
  <c r="G387" i="85"/>
  <c r="H387" i="85" s="1"/>
  <c r="G386" i="85"/>
  <c r="H386" i="85" s="1"/>
  <c r="H385" i="85"/>
  <c r="G385" i="85"/>
  <c r="G384" i="85"/>
  <c r="H384" i="85" s="1"/>
  <c r="G383" i="85"/>
  <c r="H383" i="85" s="1"/>
  <c r="G382" i="85"/>
  <c r="H382" i="85" s="1"/>
  <c r="G381" i="85"/>
  <c r="H381" i="85" s="1"/>
  <c r="G380" i="85"/>
  <c r="H380" i="85" s="1"/>
  <c r="G379" i="85"/>
  <c r="H379" i="85" s="1"/>
  <c r="G378" i="85"/>
  <c r="H378" i="85" s="1"/>
  <c r="G377" i="85"/>
  <c r="H377" i="85" s="1"/>
  <c r="G376" i="85"/>
  <c r="H376" i="85" s="1"/>
  <c r="G375" i="85"/>
  <c r="H375" i="85" s="1"/>
  <c r="G374" i="85"/>
  <c r="H374" i="85" s="1"/>
  <c r="G373" i="85"/>
  <c r="H373" i="85" s="1"/>
  <c r="G372" i="85"/>
  <c r="H372" i="85" s="1"/>
  <c r="G371" i="85"/>
  <c r="H371" i="85" s="1"/>
  <c r="G370" i="85"/>
  <c r="H370" i="85" s="1"/>
  <c r="G369" i="85"/>
  <c r="H369" i="85" s="1"/>
  <c r="G368" i="85"/>
  <c r="H368" i="85" s="1"/>
  <c r="G367" i="85"/>
  <c r="H367" i="85" s="1"/>
  <c r="G366" i="85"/>
  <c r="H366" i="85" s="1"/>
  <c r="G365" i="85"/>
  <c r="H365" i="85" s="1"/>
  <c r="G364" i="85"/>
  <c r="H364" i="85" s="1"/>
  <c r="G363" i="85"/>
  <c r="H363" i="85" s="1"/>
  <c r="G362" i="85"/>
  <c r="H362" i="85" s="1"/>
  <c r="G361" i="85"/>
  <c r="H361" i="85" s="1"/>
  <c r="G360" i="85"/>
  <c r="H360" i="85" s="1"/>
  <c r="G359" i="85"/>
  <c r="H359" i="85" s="1"/>
  <c r="G358" i="85"/>
  <c r="H358" i="85" s="1"/>
  <c r="G357" i="85"/>
  <c r="H357" i="85" s="1"/>
  <c r="G356" i="85"/>
  <c r="H356" i="85" s="1"/>
  <c r="G355" i="85"/>
  <c r="H355" i="85" s="1"/>
  <c r="G354" i="85"/>
  <c r="H354" i="85" s="1"/>
  <c r="G353" i="85"/>
  <c r="H353" i="85" s="1"/>
  <c r="G352" i="85"/>
  <c r="H352" i="85" s="1"/>
  <c r="H351" i="85"/>
  <c r="G351" i="85"/>
  <c r="G350" i="85"/>
  <c r="H350" i="85" s="1"/>
  <c r="G349" i="85"/>
  <c r="H349" i="85" s="1"/>
  <c r="G348" i="85"/>
  <c r="H348" i="85" s="1"/>
  <c r="G347" i="85"/>
  <c r="H347" i="85" s="1"/>
  <c r="G346" i="85"/>
  <c r="H346" i="85" s="1"/>
  <c r="H345" i="85"/>
  <c r="G345" i="85"/>
  <c r="G344" i="85"/>
  <c r="H344" i="85" s="1"/>
  <c r="G343" i="85"/>
  <c r="H343" i="85" s="1"/>
  <c r="G342" i="85"/>
  <c r="H342" i="85" s="1"/>
  <c r="G341" i="85"/>
  <c r="H341" i="85" s="1"/>
  <c r="G340" i="85"/>
  <c r="H340" i="85" s="1"/>
  <c r="G339" i="85"/>
  <c r="H339" i="85" s="1"/>
  <c r="G338" i="85"/>
  <c r="H338" i="85" s="1"/>
  <c r="H337" i="85"/>
  <c r="G337" i="85"/>
  <c r="G336" i="85"/>
  <c r="H336" i="85" s="1"/>
  <c r="H335" i="85"/>
  <c r="G335" i="85"/>
  <c r="G334" i="85"/>
  <c r="H334" i="85" s="1"/>
  <c r="G333" i="85"/>
  <c r="H333" i="85" s="1"/>
  <c r="G332" i="85"/>
  <c r="H332" i="85" s="1"/>
  <c r="G331" i="85"/>
  <c r="H331" i="85" s="1"/>
  <c r="G330" i="85"/>
  <c r="H330" i="85" s="1"/>
  <c r="G329" i="85"/>
  <c r="H329" i="85" s="1"/>
  <c r="G328" i="85"/>
  <c r="H328" i="85" s="1"/>
  <c r="G327" i="85"/>
  <c r="H327" i="85" s="1"/>
  <c r="G326" i="85"/>
  <c r="H326" i="85" s="1"/>
  <c r="G325" i="85"/>
  <c r="H325" i="85" s="1"/>
  <c r="G324" i="85"/>
  <c r="H324" i="85" s="1"/>
  <c r="G323" i="85"/>
  <c r="H323" i="85" s="1"/>
  <c r="G322" i="85"/>
  <c r="H322" i="85" s="1"/>
  <c r="G321" i="85"/>
  <c r="H321" i="85" s="1"/>
  <c r="G320" i="85"/>
  <c r="H320" i="85" s="1"/>
  <c r="G319" i="85"/>
  <c r="H319" i="85" s="1"/>
  <c r="G318" i="85"/>
  <c r="H318" i="85" s="1"/>
  <c r="G317" i="85"/>
  <c r="H317" i="85" s="1"/>
  <c r="G316" i="85"/>
  <c r="H316" i="85" s="1"/>
  <c r="G315" i="85"/>
  <c r="H315" i="85" s="1"/>
  <c r="G314" i="85"/>
  <c r="H314" i="85" s="1"/>
  <c r="G313" i="85"/>
  <c r="H313" i="85" s="1"/>
  <c r="G312" i="85"/>
  <c r="H312" i="85" s="1"/>
  <c r="G311" i="85"/>
  <c r="H311" i="85" s="1"/>
  <c r="G310" i="85"/>
  <c r="H310" i="85" s="1"/>
  <c r="G309" i="85"/>
  <c r="H309" i="85" s="1"/>
  <c r="G308" i="85"/>
  <c r="H308" i="85" s="1"/>
  <c r="G307" i="85"/>
  <c r="H307" i="85" s="1"/>
  <c r="G306" i="85"/>
  <c r="H306" i="85" s="1"/>
  <c r="G305" i="85"/>
  <c r="H305" i="85" s="1"/>
  <c r="G304" i="85"/>
  <c r="H304" i="85" s="1"/>
  <c r="G303" i="85"/>
  <c r="H303" i="85" s="1"/>
  <c r="G302" i="85"/>
  <c r="H302" i="85" s="1"/>
  <c r="G301" i="85"/>
  <c r="H301" i="85" s="1"/>
  <c r="G300" i="85"/>
  <c r="H300" i="85" s="1"/>
  <c r="G299" i="85"/>
  <c r="H299" i="85" s="1"/>
  <c r="G298" i="85"/>
  <c r="H298" i="85" s="1"/>
  <c r="H297" i="85"/>
  <c r="G297" i="85"/>
  <c r="G296" i="85"/>
  <c r="H296" i="85" s="1"/>
  <c r="G295" i="85"/>
  <c r="H295" i="85" s="1"/>
  <c r="G294" i="85"/>
  <c r="H294" i="85" s="1"/>
  <c r="G293" i="85"/>
  <c r="H293" i="85" s="1"/>
  <c r="G292" i="85"/>
  <c r="H292" i="85" s="1"/>
  <c r="G291" i="85"/>
  <c r="H291" i="85" s="1"/>
  <c r="G290" i="85"/>
  <c r="H290" i="85" s="1"/>
  <c r="G289" i="85"/>
  <c r="H289" i="85" s="1"/>
  <c r="G288" i="85"/>
  <c r="H288" i="85" s="1"/>
  <c r="G287" i="85"/>
  <c r="H287" i="85" s="1"/>
  <c r="G286" i="85"/>
  <c r="H286" i="85" s="1"/>
  <c r="G285" i="85"/>
  <c r="H285" i="85" s="1"/>
  <c r="G284" i="85"/>
  <c r="H284" i="85" s="1"/>
  <c r="G283" i="85"/>
  <c r="H283" i="85" s="1"/>
  <c r="G282" i="85"/>
  <c r="H282" i="85" s="1"/>
  <c r="G281" i="85"/>
  <c r="H281" i="85" s="1"/>
  <c r="G280" i="85"/>
  <c r="H280" i="85" s="1"/>
  <c r="G279" i="85"/>
  <c r="H279" i="85" s="1"/>
  <c r="G278" i="85"/>
  <c r="H278" i="85" s="1"/>
  <c r="G277" i="85"/>
  <c r="H277" i="85" s="1"/>
  <c r="G276" i="85"/>
  <c r="H276" i="85" s="1"/>
  <c r="G275" i="85"/>
  <c r="H275" i="85" s="1"/>
  <c r="G274" i="85"/>
  <c r="H274" i="85" s="1"/>
  <c r="G273" i="85"/>
  <c r="H273" i="85" s="1"/>
  <c r="G272" i="85"/>
  <c r="H272" i="85" s="1"/>
  <c r="G271" i="85"/>
  <c r="H271" i="85" s="1"/>
  <c r="G270" i="85"/>
  <c r="H270" i="85" s="1"/>
  <c r="G269" i="85"/>
  <c r="H269" i="85" s="1"/>
  <c r="G268" i="85"/>
  <c r="H268" i="85" s="1"/>
  <c r="G267" i="85"/>
  <c r="H267" i="85" s="1"/>
  <c r="G266" i="85"/>
  <c r="H266" i="85" s="1"/>
  <c r="G265" i="85"/>
  <c r="H265" i="85" s="1"/>
  <c r="G264" i="85"/>
  <c r="H264" i="85" s="1"/>
  <c r="G263" i="85"/>
  <c r="H263" i="85" s="1"/>
  <c r="G262" i="85"/>
  <c r="H262" i="85" s="1"/>
  <c r="G261" i="85"/>
  <c r="H261" i="85" s="1"/>
  <c r="G260" i="85"/>
  <c r="H260" i="85" s="1"/>
  <c r="G259" i="85"/>
  <c r="H259" i="85" s="1"/>
  <c r="G258" i="85"/>
  <c r="H258" i="85" s="1"/>
  <c r="H257" i="85"/>
  <c r="G257" i="85"/>
  <c r="G256" i="85"/>
  <c r="H256" i="85" s="1"/>
  <c r="G255" i="85"/>
  <c r="H255" i="85" s="1"/>
  <c r="G254" i="85"/>
  <c r="H254" i="85" s="1"/>
  <c r="G253" i="85"/>
  <c r="H253" i="85" s="1"/>
  <c r="G252" i="85"/>
  <c r="H252" i="85" s="1"/>
  <c r="G251" i="85"/>
  <c r="H251" i="85" s="1"/>
  <c r="G250" i="85"/>
  <c r="H250" i="85" s="1"/>
  <c r="G249" i="85"/>
  <c r="H249" i="85" s="1"/>
  <c r="G248" i="85"/>
  <c r="H248" i="85" s="1"/>
  <c r="G247" i="85"/>
  <c r="H247" i="85" s="1"/>
  <c r="G246" i="85"/>
  <c r="H246" i="85" s="1"/>
  <c r="G245" i="85"/>
  <c r="H245" i="85" s="1"/>
  <c r="G244" i="85"/>
  <c r="H244" i="85" s="1"/>
  <c r="G243" i="85"/>
  <c r="H243" i="85" s="1"/>
  <c r="G242" i="85"/>
  <c r="H242" i="85" s="1"/>
  <c r="G241" i="85"/>
  <c r="H241" i="85" s="1"/>
  <c r="G240" i="85"/>
  <c r="H240" i="85" s="1"/>
  <c r="G239" i="85"/>
  <c r="H239" i="85" s="1"/>
  <c r="G238" i="85"/>
  <c r="H238" i="85" s="1"/>
  <c r="G237" i="85"/>
  <c r="H237" i="85" s="1"/>
  <c r="G236" i="85"/>
  <c r="H236" i="85" s="1"/>
  <c r="G235" i="85"/>
  <c r="H235" i="85" s="1"/>
  <c r="G234" i="85"/>
  <c r="H234" i="85" s="1"/>
  <c r="G233" i="85"/>
  <c r="H233" i="85" s="1"/>
  <c r="G232" i="85"/>
  <c r="H232" i="85" s="1"/>
  <c r="G231" i="85"/>
  <c r="H231" i="85" s="1"/>
  <c r="G230" i="85"/>
  <c r="H230" i="85" s="1"/>
  <c r="G229" i="85"/>
  <c r="H229" i="85" s="1"/>
  <c r="G228" i="85"/>
  <c r="H228" i="85" s="1"/>
  <c r="G227" i="85"/>
  <c r="H227" i="85" s="1"/>
  <c r="G226" i="85"/>
  <c r="H226" i="85" s="1"/>
  <c r="G225" i="85"/>
  <c r="H225" i="85" s="1"/>
  <c r="H224" i="85"/>
  <c r="G224" i="85"/>
  <c r="G223" i="85"/>
  <c r="H223" i="85" s="1"/>
  <c r="G222" i="85"/>
  <c r="H222" i="85" s="1"/>
  <c r="G221" i="85"/>
  <c r="H221" i="85" s="1"/>
  <c r="G220" i="85"/>
  <c r="H220" i="85" s="1"/>
  <c r="G219" i="85"/>
  <c r="H219" i="85" s="1"/>
  <c r="G218" i="85"/>
  <c r="H218" i="85" s="1"/>
  <c r="G217" i="85"/>
  <c r="H217" i="85" s="1"/>
  <c r="G216" i="85"/>
  <c r="H216" i="85" s="1"/>
  <c r="G215" i="85"/>
  <c r="H215" i="85" s="1"/>
  <c r="H214" i="85"/>
  <c r="G214" i="85"/>
  <c r="G213" i="85"/>
  <c r="H213" i="85" s="1"/>
  <c r="G212" i="85"/>
  <c r="H212" i="85" s="1"/>
  <c r="G211" i="85"/>
  <c r="H211" i="85" s="1"/>
  <c r="G210" i="85"/>
  <c r="H210" i="85" s="1"/>
  <c r="G209" i="85"/>
  <c r="H209" i="85" s="1"/>
  <c r="H208" i="85"/>
  <c r="G208" i="85"/>
  <c r="G207" i="85"/>
  <c r="H207" i="85" s="1"/>
  <c r="G206" i="85"/>
  <c r="H206" i="85" s="1"/>
  <c r="G205" i="85"/>
  <c r="H205" i="85" s="1"/>
  <c r="G204" i="85"/>
  <c r="H204" i="85" s="1"/>
  <c r="G203" i="85"/>
  <c r="H203" i="85" s="1"/>
  <c r="G202" i="85"/>
  <c r="H202" i="85" s="1"/>
  <c r="G201" i="85"/>
  <c r="H201" i="85" s="1"/>
  <c r="G200" i="85"/>
  <c r="H200" i="85" s="1"/>
  <c r="G199" i="85"/>
  <c r="H199" i="85" s="1"/>
  <c r="H198" i="85"/>
  <c r="G198" i="85"/>
  <c r="G197" i="85"/>
  <c r="H197" i="85" s="1"/>
  <c r="G196" i="85"/>
  <c r="H196" i="85" s="1"/>
  <c r="G195" i="85"/>
  <c r="H195" i="85" s="1"/>
  <c r="G194" i="85"/>
  <c r="H194" i="85" s="1"/>
  <c r="G193" i="85"/>
  <c r="H193" i="85" s="1"/>
  <c r="H192" i="85"/>
  <c r="G192" i="85"/>
  <c r="G191" i="85"/>
  <c r="H191" i="85" s="1"/>
  <c r="G190" i="85"/>
  <c r="H190" i="85" s="1"/>
  <c r="G189" i="85"/>
  <c r="H189" i="85" s="1"/>
  <c r="G188" i="85"/>
  <c r="H188" i="85" s="1"/>
  <c r="G187" i="85"/>
  <c r="H187" i="85" s="1"/>
  <c r="G186" i="85"/>
  <c r="H186" i="85" s="1"/>
  <c r="G185" i="85"/>
  <c r="H185" i="85" s="1"/>
  <c r="G184" i="85"/>
  <c r="H184" i="85" s="1"/>
  <c r="G183" i="85"/>
  <c r="H183" i="85" s="1"/>
  <c r="H182" i="85"/>
  <c r="G182" i="85"/>
  <c r="G181" i="85"/>
  <c r="H181" i="85" s="1"/>
  <c r="G180" i="85"/>
  <c r="H180" i="85" s="1"/>
  <c r="G179" i="85"/>
  <c r="H179" i="85" s="1"/>
  <c r="G178" i="85"/>
  <c r="H178" i="85" s="1"/>
  <c r="G177" i="85"/>
  <c r="H177" i="85" s="1"/>
  <c r="G176" i="85"/>
  <c r="H176" i="85" s="1"/>
  <c r="G175" i="85"/>
  <c r="H175" i="85" s="1"/>
  <c r="H174" i="85"/>
  <c r="G174" i="85"/>
  <c r="G173" i="85"/>
  <c r="H173" i="85" s="1"/>
  <c r="G172" i="85"/>
  <c r="H172" i="85" s="1"/>
  <c r="G171" i="85"/>
  <c r="H171" i="85" s="1"/>
  <c r="G170" i="85"/>
  <c r="H170" i="85" s="1"/>
  <c r="G169" i="85"/>
  <c r="H169" i="85" s="1"/>
  <c r="H168" i="85"/>
  <c r="G168" i="85"/>
  <c r="G167" i="85"/>
  <c r="H167" i="85" s="1"/>
  <c r="G166" i="85"/>
  <c r="H166" i="85" s="1"/>
  <c r="G165" i="85"/>
  <c r="H165" i="85" s="1"/>
  <c r="G164" i="85"/>
  <c r="H164" i="85" s="1"/>
  <c r="G163" i="85"/>
  <c r="H163" i="85" s="1"/>
  <c r="G162" i="85"/>
  <c r="H162" i="85" s="1"/>
  <c r="G161" i="85"/>
  <c r="H161" i="85" s="1"/>
  <c r="G160" i="85"/>
  <c r="H160" i="85" s="1"/>
  <c r="G159" i="85"/>
  <c r="H159" i="85" s="1"/>
  <c r="H158" i="85"/>
  <c r="G158" i="85"/>
  <c r="G157" i="85"/>
  <c r="H157" i="85" s="1"/>
  <c r="G156" i="85"/>
  <c r="H156" i="85" s="1"/>
  <c r="G155" i="85"/>
  <c r="H155" i="85" s="1"/>
  <c r="G154" i="85"/>
  <c r="H154" i="85" s="1"/>
  <c r="G153" i="85"/>
  <c r="H153" i="85" s="1"/>
  <c r="H152" i="85"/>
  <c r="G152" i="85"/>
  <c r="G151" i="85"/>
  <c r="H151" i="85" s="1"/>
  <c r="G150" i="85"/>
  <c r="H150" i="85" s="1"/>
  <c r="G149" i="85"/>
  <c r="H149" i="85" s="1"/>
  <c r="G148" i="85"/>
  <c r="H148" i="85" s="1"/>
  <c r="G147" i="85"/>
  <c r="H147" i="85" s="1"/>
  <c r="G146" i="85"/>
  <c r="H146" i="85" s="1"/>
  <c r="G145" i="85"/>
  <c r="H145" i="85" s="1"/>
  <c r="G144" i="85"/>
  <c r="H144" i="85" s="1"/>
  <c r="G143" i="85"/>
  <c r="H143" i="85" s="1"/>
  <c r="H142" i="85"/>
  <c r="G142" i="85"/>
  <c r="G141" i="85"/>
  <c r="H141" i="85" s="1"/>
  <c r="G140" i="85"/>
  <c r="H140" i="85" s="1"/>
  <c r="G139" i="85"/>
  <c r="H139" i="85" s="1"/>
  <c r="G138" i="85"/>
  <c r="H138" i="85" s="1"/>
  <c r="G137" i="85"/>
  <c r="H137" i="85" s="1"/>
  <c r="H136" i="85"/>
  <c r="G136" i="85"/>
  <c r="G135" i="85"/>
  <c r="H135" i="85" s="1"/>
  <c r="G134" i="85"/>
  <c r="H134" i="85" s="1"/>
  <c r="G133" i="85"/>
  <c r="H133" i="85" s="1"/>
  <c r="G132" i="85"/>
  <c r="H132" i="85" s="1"/>
  <c r="G131" i="85"/>
  <c r="H131" i="85" s="1"/>
  <c r="G130" i="85"/>
  <c r="H130" i="85" s="1"/>
  <c r="G129" i="85"/>
  <c r="H129" i="85" s="1"/>
  <c r="G128" i="85"/>
  <c r="H128" i="85" s="1"/>
  <c r="G127" i="85"/>
  <c r="H127" i="85" s="1"/>
  <c r="H126" i="85"/>
  <c r="G126" i="85"/>
  <c r="G125" i="85"/>
  <c r="H125" i="85" s="1"/>
  <c r="G124" i="85"/>
  <c r="H124" i="85" s="1"/>
  <c r="G123" i="85"/>
  <c r="H123" i="85" s="1"/>
  <c r="G122" i="85"/>
  <c r="H122" i="85" s="1"/>
  <c r="G121" i="85"/>
  <c r="H121" i="85" s="1"/>
  <c r="H120" i="85"/>
  <c r="G120" i="85"/>
  <c r="G119" i="85"/>
  <c r="H119" i="85" s="1"/>
  <c r="G118" i="85"/>
  <c r="H118" i="85" s="1"/>
  <c r="G117" i="85"/>
  <c r="H117" i="85" s="1"/>
  <c r="G116" i="85"/>
  <c r="H116" i="85" s="1"/>
  <c r="G115" i="85"/>
  <c r="H115" i="85" s="1"/>
  <c r="G114" i="85"/>
  <c r="H114" i="85" s="1"/>
  <c r="G113" i="85"/>
  <c r="H113" i="85" s="1"/>
  <c r="G112" i="85"/>
  <c r="H112" i="85" s="1"/>
  <c r="G111" i="85"/>
  <c r="H111" i="85" s="1"/>
  <c r="G110" i="85"/>
  <c r="H110" i="85" s="1"/>
  <c r="G109" i="85"/>
  <c r="H109" i="85" s="1"/>
  <c r="G108" i="85"/>
  <c r="H108" i="85" s="1"/>
  <c r="G107" i="85"/>
  <c r="H107" i="85" s="1"/>
  <c r="G106" i="85"/>
  <c r="H106" i="85" s="1"/>
  <c r="G105" i="85"/>
  <c r="H105" i="85" s="1"/>
  <c r="G104" i="85"/>
  <c r="H104" i="85" s="1"/>
  <c r="G103" i="85"/>
  <c r="H103" i="85" s="1"/>
  <c r="G102" i="85"/>
  <c r="H102" i="85" s="1"/>
  <c r="G101" i="85"/>
  <c r="H101" i="85" s="1"/>
  <c r="H100" i="85"/>
  <c r="G100" i="85"/>
  <c r="G99" i="85"/>
  <c r="H99" i="85" s="1"/>
  <c r="H98" i="85"/>
  <c r="G98" i="85"/>
  <c r="G97" i="85"/>
  <c r="H97" i="85" s="1"/>
  <c r="G96" i="85"/>
  <c r="H96" i="85" s="1"/>
  <c r="G95" i="85"/>
  <c r="H95" i="85" s="1"/>
  <c r="H94" i="85"/>
  <c r="G94" i="85"/>
  <c r="G93" i="85"/>
  <c r="H93" i="85" s="1"/>
  <c r="H92" i="85"/>
  <c r="G92" i="85"/>
  <c r="G91" i="85"/>
  <c r="H91" i="85" s="1"/>
  <c r="G90" i="85"/>
  <c r="H90" i="85" s="1"/>
  <c r="G89" i="85"/>
  <c r="H89" i="85" s="1"/>
  <c r="G88" i="85"/>
  <c r="H88" i="85" s="1"/>
  <c r="G87" i="85"/>
  <c r="H87" i="85" s="1"/>
  <c r="H86" i="85"/>
  <c r="G86" i="85"/>
  <c r="G85" i="85"/>
  <c r="H85" i="85" s="1"/>
  <c r="G84" i="85"/>
  <c r="H84" i="85" s="1"/>
  <c r="G83" i="85"/>
  <c r="H83" i="85" s="1"/>
  <c r="G82" i="85"/>
  <c r="H82" i="85" s="1"/>
  <c r="G81" i="85"/>
  <c r="H81" i="85" s="1"/>
  <c r="G80" i="85"/>
  <c r="H80" i="85" s="1"/>
  <c r="G79" i="85"/>
  <c r="H79" i="85" s="1"/>
  <c r="G78" i="85"/>
  <c r="H78" i="85" s="1"/>
  <c r="G77" i="85"/>
  <c r="H77" i="85" s="1"/>
  <c r="G76" i="85"/>
  <c r="H76" i="85" s="1"/>
  <c r="G75" i="85"/>
  <c r="H75" i="85" s="1"/>
  <c r="G74" i="85"/>
  <c r="H74" i="85" s="1"/>
  <c r="H73" i="85"/>
  <c r="G73" i="85"/>
  <c r="G72" i="85"/>
  <c r="H72" i="85" s="1"/>
  <c r="H71" i="85"/>
  <c r="G71" i="85"/>
  <c r="G70" i="85"/>
  <c r="H70" i="85" s="1"/>
  <c r="G69" i="85"/>
  <c r="H69" i="85" s="1"/>
  <c r="G68" i="85"/>
  <c r="H68" i="85" s="1"/>
  <c r="G67" i="85"/>
  <c r="H67" i="85" s="1"/>
  <c r="G66" i="85"/>
  <c r="H66" i="85" s="1"/>
  <c r="G65" i="85"/>
  <c r="H65" i="85" s="1"/>
  <c r="G64" i="85"/>
  <c r="H64" i="85" s="1"/>
  <c r="H63" i="85"/>
  <c r="G63" i="85"/>
  <c r="G62" i="85"/>
  <c r="H62" i="85" s="1"/>
  <c r="G61" i="85"/>
  <c r="H61" i="85" s="1"/>
  <c r="G60" i="85"/>
  <c r="H60" i="85" s="1"/>
  <c r="H59" i="85"/>
  <c r="G58" i="85"/>
  <c r="H58" i="85" s="1"/>
  <c r="G57" i="85"/>
  <c r="H57" i="85" s="1"/>
  <c r="G56" i="85"/>
  <c r="H56" i="85" s="1"/>
  <c r="G55" i="85"/>
  <c r="H55" i="85" s="1"/>
  <c r="G54" i="85"/>
  <c r="H54" i="85" s="1"/>
  <c r="G53" i="85"/>
  <c r="H53" i="85" s="1"/>
  <c r="G52" i="85"/>
  <c r="H52" i="85" s="1"/>
  <c r="G51" i="85"/>
  <c r="H51" i="85" s="1"/>
  <c r="G50" i="85"/>
  <c r="H50" i="85" s="1"/>
  <c r="G49" i="85"/>
  <c r="H49" i="85" s="1"/>
  <c r="G48" i="85"/>
  <c r="H48" i="85" s="1"/>
  <c r="G47" i="85"/>
  <c r="H47" i="85" s="1"/>
  <c r="G46" i="85"/>
  <c r="H46" i="85" s="1"/>
  <c r="G45" i="85"/>
  <c r="H45" i="85" s="1"/>
  <c r="G44" i="85"/>
  <c r="H44" i="85" s="1"/>
  <c r="G43" i="85"/>
  <c r="H43" i="85" s="1"/>
  <c r="G42" i="85"/>
  <c r="H42" i="85" s="1"/>
  <c r="G41" i="85"/>
  <c r="H41" i="85" s="1"/>
  <c r="G40" i="85"/>
  <c r="H40" i="85" s="1"/>
  <c r="G39" i="85"/>
  <c r="H39" i="85" s="1"/>
  <c r="G38" i="85"/>
  <c r="H38" i="85" s="1"/>
  <c r="G37" i="85"/>
  <c r="H37" i="85" s="1"/>
  <c r="G36" i="85"/>
  <c r="H36" i="85" s="1"/>
  <c r="G35" i="85"/>
  <c r="H35" i="85" s="1"/>
  <c r="G34" i="85"/>
  <c r="H34" i="85" s="1"/>
  <c r="G33" i="85"/>
  <c r="H33" i="85" s="1"/>
  <c r="G32" i="85"/>
  <c r="H32" i="85" s="1"/>
  <c r="G31" i="85"/>
  <c r="H31" i="85" s="1"/>
  <c r="G30" i="85"/>
  <c r="H30" i="85" s="1"/>
  <c r="G29" i="85"/>
  <c r="H29" i="85" s="1"/>
  <c r="G28" i="85"/>
  <c r="H28" i="85" s="1"/>
  <c r="G27" i="85"/>
  <c r="H27" i="85" s="1"/>
  <c r="G26" i="85"/>
  <c r="H26" i="85" s="1"/>
  <c r="G25" i="85"/>
  <c r="H25" i="85" s="1"/>
  <c r="G24" i="85"/>
  <c r="H24" i="85" s="1"/>
  <c r="G23" i="85"/>
  <c r="H23" i="85" s="1"/>
  <c r="G22" i="85"/>
  <c r="H22" i="85" s="1"/>
  <c r="G21" i="85"/>
  <c r="H21" i="85" s="1"/>
  <c r="G20" i="85"/>
  <c r="H20" i="85" s="1"/>
  <c r="G19" i="85"/>
  <c r="H19" i="85" s="1"/>
  <c r="G18" i="85"/>
  <c r="H18" i="85" s="1"/>
  <c r="G17" i="85"/>
  <c r="H17" i="85" s="1"/>
  <c r="G16" i="85"/>
  <c r="H16" i="85" s="1"/>
  <c r="G15" i="85"/>
  <c r="H15" i="85" s="1"/>
  <c r="G14" i="85"/>
  <c r="H14" i="85" s="1"/>
  <c r="G13" i="85"/>
  <c r="H13" i="85" s="1"/>
  <c r="G12" i="85"/>
  <c r="H12" i="85" s="1"/>
  <c r="G11" i="85"/>
  <c r="H11" i="85" s="1"/>
  <c r="G10" i="85"/>
  <c r="H10" i="85" s="1"/>
  <c r="G9" i="85"/>
  <c r="H9" i="85" s="1"/>
  <c r="G8" i="85"/>
  <c r="H8" i="85" s="1"/>
  <c r="G7" i="85"/>
  <c r="H7" i="85" s="1"/>
  <c r="G6" i="85"/>
  <c r="H6" i="85" s="1"/>
  <c r="G5" i="85"/>
  <c r="H5" i="85" s="1"/>
  <c r="H5" i="86" l="1"/>
  <c r="H67" i="86" s="1"/>
  <c r="G67" i="86"/>
  <c r="F61" i="84"/>
  <c r="E61" i="84"/>
  <c r="D61" i="84"/>
  <c r="G60" i="84"/>
  <c r="H60" i="84" s="1"/>
  <c r="G59" i="84"/>
  <c r="H59" i="84" s="1"/>
  <c r="G58" i="84"/>
  <c r="H58" i="84" s="1"/>
  <c r="G57" i="84"/>
  <c r="H57" i="84" s="1"/>
  <c r="G56" i="84"/>
  <c r="H56" i="84" s="1"/>
  <c r="G55" i="84"/>
  <c r="H55" i="84" s="1"/>
  <c r="G54" i="84"/>
  <c r="H54" i="84" s="1"/>
  <c r="G53" i="84"/>
  <c r="H53" i="84" s="1"/>
  <c r="G52" i="84"/>
  <c r="H52" i="84" s="1"/>
  <c r="G51" i="84"/>
  <c r="H51" i="84" s="1"/>
  <c r="G50" i="84"/>
  <c r="H50" i="84" s="1"/>
  <c r="G49" i="84"/>
  <c r="H49" i="84" s="1"/>
  <c r="G48" i="84"/>
  <c r="H48" i="84" s="1"/>
  <c r="G47" i="84"/>
  <c r="H47" i="84" s="1"/>
  <c r="G46" i="84"/>
  <c r="H46" i="84" s="1"/>
  <c r="G45" i="84"/>
  <c r="H45" i="84" s="1"/>
  <c r="G44" i="84"/>
  <c r="H44" i="84" s="1"/>
  <c r="G43" i="84"/>
  <c r="H43" i="84" s="1"/>
  <c r="G42" i="84"/>
  <c r="H42" i="84" s="1"/>
  <c r="G41" i="84"/>
  <c r="H41" i="84" s="1"/>
  <c r="G40" i="84"/>
  <c r="H40" i="84" s="1"/>
  <c r="G39" i="84"/>
  <c r="H39" i="84" s="1"/>
  <c r="G38" i="84"/>
  <c r="H38" i="84" s="1"/>
  <c r="G37" i="84"/>
  <c r="H37" i="84" s="1"/>
  <c r="G36" i="84"/>
  <c r="H36" i="84" s="1"/>
  <c r="G35" i="84"/>
  <c r="H35" i="84" s="1"/>
  <c r="G34" i="84"/>
  <c r="H34" i="84" s="1"/>
  <c r="G33" i="84"/>
  <c r="H33" i="84" s="1"/>
  <c r="G32" i="84"/>
  <c r="H32" i="84" s="1"/>
  <c r="G31" i="84"/>
  <c r="H31" i="84" s="1"/>
  <c r="G30" i="84"/>
  <c r="H30" i="84" s="1"/>
  <c r="G29" i="84"/>
  <c r="H29" i="84" s="1"/>
  <c r="G28" i="84"/>
  <c r="H28" i="84" s="1"/>
  <c r="G27" i="84"/>
  <c r="H27" i="84" s="1"/>
  <c r="G26" i="84"/>
  <c r="H26" i="84" s="1"/>
  <c r="G25" i="84"/>
  <c r="H25" i="84" s="1"/>
  <c r="G24" i="84"/>
  <c r="H24" i="84" s="1"/>
  <c r="G23" i="84"/>
  <c r="H23" i="84" s="1"/>
  <c r="G22" i="84"/>
  <c r="H22" i="84" s="1"/>
  <c r="G21" i="84"/>
  <c r="H21" i="84" s="1"/>
  <c r="G20" i="84"/>
  <c r="H20" i="84" s="1"/>
  <c r="G19" i="84"/>
  <c r="H19" i="84" s="1"/>
  <c r="G18" i="84"/>
  <c r="H18" i="84" s="1"/>
  <c r="G17" i="84"/>
  <c r="H17" i="84" s="1"/>
  <c r="G16" i="84"/>
  <c r="H16" i="84" s="1"/>
  <c r="G15" i="84"/>
  <c r="H15" i="84" s="1"/>
  <c r="G14" i="84"/>
  <c r="H14" i="84" s="1"/>
  <c r="G13" i="84"/>
  <c r="H13" i="84" s="1"/>
  <c r="G12" i="84"/>
  <c r="H12" i="84" s="1"/>
  <c r="G11" i="84"/>
  <c r="H11" i="84" s="1"/>
  <c r="G10" i="84"/>
  <c r="H10" i="84" s="1"/>
  <c r="G9" i="84"/>
  <c r="H9" i="84" s="1"/>
  <c r="G8" i="84"/>
  <c r="H8" i="84" s="1"/>
  <c r="G7" i="84"/>
  <c r="H7" i="84" s="1"/>
  <c r="G6" i="84"/>
  <c r="H6" i="84" s="1"/>
  <c r="G5" i="84"/>
  <c r="H5" i="84" s="1"/>
  <c r="G401" i="83"/>
  <c r="F401" i="83"/>
  <c r="E401" i="83"/>
  <c r="D401" i="83"/>
  <c r="I400" i="83"/>
  <c r="H400" i="83"/>
  <c r="H399" i="83"/>
  <c r="I399" i="83" s="1"/>
  <c r="H398" i="83"/>
  <c r="I398" i="83" s="1"/>
  <c r="H397" i="83"/>
  <c r="I397" i="83" s="1"/>
  <c r="H396" i="83"/>
  <c r="I396" i="83" s="1"/>
  <c r="H395" i="83"/>
  <c r="I395" i="83" s="1"/>
  <c r="H394" i="83"/>
  <c r="I394" i="83" s="1"/>
  <c r="H393" i="83"/>
  <c r="I393" i="83" s="1"/>
  <c r="H392" i="83"/>
  <c r="I392" i="83" s="1"/>
  <c r="H391" i="83"/>
  <c r="I391" i="83" s="1"/>
  <c r="H390" i="83"/>
  <c r="I390" i="83" s="1"/>
  <c r="H389" i="83"/>
  <c r="I389" i="83" s="1"/>
  <c r="H388" i="83"/>
  <c r="I388" i="83" s="1"/>
  <c r="H387" i="83"/>
  <c r="I387" i="83" s="1"/>
  <c r="H386" i="83"/>
  <c r="I386" i="83" s="1"/>
  <c r="H385" i="83"/>
  <c r="I385" i="83" s="1"/>
  <c r="H384" i="83"/>
  <c r="I384" i="83" s="1"/>
  <c r="H383" i="83"/>
  <c r="I383" i="83" s="1"/>
  <c r="I382" i="83"/>
  <c r="H382" i="83"/>
  <c r="H381" i="83"/>
  <c r="I381" i="83" s="1"/>
  <c r="H380" i="83"/>
  <c r="I380" i="83" s="1"/>
  <c r="H379" i="83"/>
  <c r="I379" i="83" s="1"/>
  <c r="H378" i="83"/>
  <c r="I378" i="83" s="1"/>
  <c r="H377" i="83"/>
  <c r="I377" i="83" s="1"/>
  <c r="H376" i="83"/>
  <c r="I376" i="83" s="1"/>
  <c r="H375" i="83"/>
  <c r="I375" i="83" s="1"/>
  <c r="I374" i="83"/>
  <c r="H374" i="83"/>
  <c r="H373" i="83"/>
  <c r="I373" i="83" s="1"/>
  <c r="H372" i="83"/>
  <c r="I372" i="83" s="1"/>
  <c r="H371" i="83"/>
  <c r="I371" i="83" s="1"/>
  <c r="H370" i="83"/>
  <c r="I370" i="83" s="1"/>
  <c r="H369" i="83"/>
  <c r="I369" i="83" s="1"/>
  <c r="H368" i="83"/>
  <c r="I368" i="83" s="1"/>
  <c r="H367" i="83"/>
  <c r="I367" i="83" s="1"/>
  <c r="H366" i="83"/>
  <c r="I366" i="83" s="1"/>
  <c r="H365" i="83"/>
  <c r="I365" i="83" s="1"/>
  <c r="H364" i="83"/>
  <c r="I364" i="83" s="1"/>
  <c r="H363" i="83"/>
  <c r="I363" i="83" s="1"/>
  <c r="H362" i="83"/>
  <c r="I362" i="83" s="1"/>
  <c r="H361" i="83"/>
  <c r="I361" i="83" s="1"/>
  <c r="H360" i="83"/>
  <c r="I360" i="83" s="1"/>
  <c r="H359" i="83"/>
  <c r="I359" i="83" s="1"/>
  <c r="H358" i="83"/>
  <c r="I358" i="83" s="1"/>
  <c r="H357" i="83"/>
  <c r="I357" i="83" s="1"/>
  <c r="H356" i="83"/>
  <c r="I356" i="83" s="1"/>
  <c r="H355" i="83"/>
  <c r="I355" i="83" s="1"/>
  <c r="H354" i="83"/>
  <c r="I354" i="83" s="1"/>
  <c r="H353" i="83"/>
  <c r="I353" i="83" s="1"/>
  <c r="H352" i="83"/>
  <c r="I352" i="83" s="1"/>
  <c r="H351" i="83"/>
  <c r="I351" i="83" s="1"/>
  <c r="I350" i="83"/>
  <c r="H350" i="83"/>
  <c r="H349" i="83"/>
  <c r="I349" i="83" s="1"/>
  <c r="H348" i="83"/>
  <c r="I348" i="83" s="1"/>
  <c r="H347" i="83"/>
  <c r="I347" i="83" s="1"/>
  <c r="H346" i="83"/>
  <c r="I346" i="83" s="1"/>
  <c r="H345" i="83"/>
  <c r="I345" i="83" s="1"/>
  <c r="H344" i="83"/>
  <c r="I344" i="83" s="1"/>
  <c r="H343" i="83"/>
  <c r="I343" i="83" s="1"/>
  <c r="H342" i="83"/>
  <c r="I342" i="83" s="1"/>
  <c r="H341" i="83"/>
  <c r="I341" i="83" s="1"/>
  <c r="H340" i="83"/>
  <c r="I340" i="83" s="1"/>
  <c r="H339" i="83"/>
  <c r="I339" i="83" s="1"/>
  <c r="H338" i="83"/>
  <c r="I338" i="83" s="1"/>
  <c r="H337" i="83"/>
  <c r="I337" i="83" s="1"/>
  <c r="H336" i="83"/>
  <c r="I336" i="83" s="1"/>
  <c r="H335" i="83"/>
  <c r="I335" i="83" s="1"/>
  <c r="I334" i="83"/>
  <c r="H334" i="83"/>
  <c r="H333" i="83"/>
  <c r="I333" i="83" s="1"/>
  <c r="H332" i="83"/>
  <c r="I332" i="83" s="1"/>
  <c r="H331" i="83"/>
  <c r="I331" i="83" s="1"/>
  <c r="H330" i="83"/>
  <c r="I330" i="83" s="1"/>
  <c r="H329" i="83"/>
  <c r="I329" i="83" s="1"/>
  <c r="H328" i="83"/>
  <c r="I328" i="83" s="1"/>
  <c r="H327" i="83"/>
  <c r="I327" i="83" s="1"/>
  <c r="H326" i="83"/>
  <c r="I326" i="83" s="1"/>
  <c r="H325" i="83"/>
  <c r="I325" i="83" s="1"/>
  <c r="H324" i="83"/>
  <c r="I324" i="83" s="1"/>
  <c r="H323" i="83"/>
  <c r="I323" i="83" s="1"/>
  <c r="H322" i="83"/>
  <c r="I322" i="83" s="1"/>
  <c r="H321" i="83"/>
  <c r="I321" i="83" s="1"/>
  <c r="H320" i="83"/>
  <c r="I320" i="83" s="1"/>
  <c r="H319" i="83"/>
  <c r="I319" i="83" s="1"/>
  <c r="H318" i="83"/>
  <c r="I318" i="83" s="1"/>
  <c r="H317" i="83"/>
  <c r="I317" i="83" s="1"/>
  <c r="H316" i="83"/>
  <c r="I316" i="83" s="1"/>
  <c r="H315" i="83"/>
  <c r="I315" i="83" s="1"/>
  <c r="H314" i="83"/>
  <c r="I314" i="83" s="1"/>
  <c r="H313" i="83"/>
  <c r="I313" i="83" s="1"/>
  <c r="H312" i="83"/>
  <c r="I312" i="83" s="1"/>
  <c r="H311" i="83"/>
  <c r="I311" i="83" s="1"/>
  <c r="I310" i="83"/>
  <c r="H310" i="83"/>
  <c r="H309" i="83"/>
  <c r="I309" i="83" s="1"/>
  <c r="H308" i="83"/>
  <c r="I308" i="83" s="1"/>
  <c r="H307" i="83"/>
  <c r="I307" i="83" s="1"/>
  <c r="H306" i="83"/>
  <c r="I306" i="83" s="1"/>
  <c r="H305" i="83"/>
  <c r="I305" i="83" s="1"/>
  <c r="H304" i="83"/>
  <c r="I304" i="83" s="1"/>
  <c r="H303" i="83"/>
  <c r="I303" i="83" s="1"/>
  <c r="I302" i="83"/>
  <c r="H302" i="83"/>
  <c r="H301" i="83"/>
  <c r="I301" i="83" s="1"/>
  <c r="H300" i="83"/>
  <c r="I300" i="83" s="1"/>
  <c r="H299" i="83"/>
  <c r="I299" i="83" s="1"/>
  <c r="H298" i="83"/>
  <c r="I298" i="83" s="1"/>
  <c r="H297" i="83"/>
  <c r="I297" i="83" s="1"/>
  <c r="H296" i="83"/>
  <c r="I296" i="83" s="1"/>
  <c r="H295" i="83"/>
  <c r="I295" i="83" s="1"/>
  <c r="H294" i="83"/>
  <c r="I294" i="83" s="1"/>
  <c r="H293" i="83"/>
  <c r="I293" i="83" s="1"/>
  <c r="H292" i="83"/>
  <c r="I292" i="83" s="1"/>
  <c r="H291" i="83"/>
  <c r="I291" i="83" s="1"/>
  <c r="H290" i="83"/>
  <c r="I290" i="83" s="1"/>
  <c r="H289" i="83"/>
  <c r="I289" i="83" s="1"/>
  <c r="H288" i="83"/>
  <c r="I288" i="83" s="1"/>
  <c r="H287" i="83"/>
  <c r="I287" i="83" s="1"/>
  <c r="H286" i="83"/>
  <c r="I286" i="83" s="1"/>
  <c r="H285" i="83"/>
  <c r="I285" i="83" s="1"/>
  <c r="H284" i="83"/>
  <c r="I284" i="83" s="1"/>
  <c r="H283" i="83"/>
  <c r="I283" i="83" s="1"/>
  <c r="H282" i="83"/>
  <c r="I282" i="83" s="1"/>
  <c r="H281" i="83"/>
  <c r="I281" i="83" s="1"/>
  <c r="H280" i="83"/>
  <c r="I280" i="83" s="1"/>
  <c r="H279" i="83"/>
  <c r="I279" i="83" s="1"/>
  <c r="I278" i="83"/>
  <c r="H278" i="83"/>
  <c r="H277" i="83"/>
  <c r="I277" i="83" s="1"/>
  <c r="H276" i="83"/>
  <c r="I276" i="83" s="1"/>
  <c r="H275" i="83"/>
  <c r="I275" i="83" s="1"/>
  <c r="H274" i="83"/>
  <c r="I274" i="83" s="1"/>
  <c r="H273" i="83"/>
  <c r="I273" i="83" s="1"/>
  <c r="H272" i="83"/>
  <c r="I272" i="83" s="1"/>
  <c r="H271" i="83"/>
  <c r="I271" i="83" s="1"/>
  <c r="I270" i="83"/>
  <c r="H270" i="83"/>
  <c r="H269" i="83"/>
  <c r="I269" i="83" s="1"/>
  <c r="I268" i="83"/>
  <c r="H268" i="83"/>
  <c r="H267" i="83"/>
  <c r="I267" i="83" s="1"/>
  <c r="H266" i="83"/>
  <c r="I266" i="83" s="1"/>
  <c r="H265" i="83"/>
  <c r="I265" i="83" s="1"/>
  <c r="H264" i="83"/>
  <c r="I264" i="83" s="1"/>
  <c r="H263" i="83"/>
  <c r="I263" i="83" s="1"/>
  <c r="I262" i="83"/>
  <c r="H262" i="83"/>
  <c r="H261" i="83"/>
  <c r="I261" i="83" s="1"/>
  <c r="I260" i="83"/>
  <c r="H260" i="83"/>
  <c r="H259" i="83"/>
  <c r="I259" i="83" s="1"/>
  <c r="H258" i="83"/>
  <c r="I258" i="83" s="1"/>
  <c r="H257" i="83"/>
  <c r="I257" i="83" s="1"/>
  <c r="H256" i="83"/>
  <c r="I256" i="83" s="1"/>
  <c r="H255" i="83"/>
  <c r="I255" i="83" s="1"/>
  <c r="I254" i="83"/>
  <c r="H254" i="83"/>
  <c r="H253" i="83"/>
  <c r="I253" i="83" s="1"/>
  <c r="I252" i="83"/>
  <c r="H252" i="83"/>
  <c r="H251" i="83"/>
  <c r="I251" i="83" s="1"/>
  <c r="H250" i="83"/>
  <c r="I250" i="83" s="1"/>
  <c r="H249" i="83"/>
  <c r="I249" i="83" s="1"/>
  <c r="H248" i="83"/>
  <c r="I248" i="83" s="1"/>
  <c r="H247" i="83"/>
  <c r="I247" i="83" s="1"/>
  <c r="I246" i="83"/>
  <c r="H246" i="83"/>
  <c r="H245" i="83"/>
  <c r="I245" i="83" s="1"/>
  <c r="I244" i="83"/>
  <c r="H244" i="83"/>
  <c r="H243" i="83"/>
  <c r="I243" i="83" s="1"/>
  <c r="H242" i="83"/>
  <c r="I242" i="83" s="1"/>
  <c r="H241" i="83"/>
  <c r="I241" i="83" s="1"/>
  <c r="I240" i="83"/>
  <c r="H240" i="83"/>
  <c r="H239" i="83"/>
  <c r="I239" i="83" s="1"/>
  <c r="I238" i="83"/>
  <c r="H238" i="83"/>
  <c r="H237" i="83"/>
  <c r="I237" i="83" s="1"/>
  <c r="H236" i="83"/>
  <c r="I236" i="83" s="1"/>
  <c r="H235" i="83"/>
  <c r="I235" i="83" s="1"/>
  <c r="H234" i="83"/>
  <c r="I234" i="83" s="1"/>
  <c r="H233" i="83"/>
  <c r="I233" i="83" s="1"/>
  <c r="I232" i="83"/>
  <c r="H232" i="83"/>
  <c r="H231" i="83"/>
  <c r="I231" i="83" s="1"/>
  <c r="I230" i="83"/>
  <c r="H230" i="83"/>
  <c r="H229" i="83"/>
  <c r="I229" i="83" s="1"/>
  <c r="H228" i="83"/>
  <c r="I228" i="83" s="1"/>
  <c r="H227" i="83"/>
  <c r="I227" i="83" s="1"/>
  <c r="H226" i="83"/>
  <c r="I226" i="83" s="1"/>
  <c r="H225" i="83"/>
  <c r="I225" i="83" s="1"/>
  <c r="I224" i="83"/>
  <c r="H224" i="83"/>
  <c r="H223" i="83"/>
  <c r="I223" i="83" s="1"/>
  <c r="H222" i="83"/>
  <c r="I222" i="83" s="1"/>
  <c r="H221" i="83"/>
  <c r="I221" i="83" s="1"/>
  <c r="H220" i="83"/>
  <c r="I220" i="83" s="1"/>
  <c r="H219" i="83"/>
  <c r="I219" i="83" s="1"/>
  <c r="I218" i="83"/>
  <c r="H218" i="83"/>
  <c r="H217" i="83"/>
  <c r="I217" i="83" s="1"/>
  <c r="I216" i="83"/>
  <c r="H216" i="83"/>
  <c r="H215" i="83"/>
  <c r="I215" i="83" s="1"/>
  <c r="H214" i="83"/>
  <c r="I214" i="83" s="1"/>
  <c r="H213" i="83"/>
  <c r="I213" i="83" s="1"/>
  <c r="H212" i="83"/>
  <c r="I212" i="83" s="1"/>
  <c r="H211" i="83"/>
  <c r="I211" i="83" s="1"/>
  <c r="I210" i="83"/>
  <c r="H210" i="83"/>
  <c r="H209" i="83"/>
  <c r="I209" i="83" s="1"/>
  <c r="I208" i="83"/>
  <c r="H208" i="83"/>
  <c r="H207" i="83"/>
  <c r="I207" i="83" s="1"/>
  <c r="H206" i="83"/>
  <c r="I206" i="83" s="1"/>
  <c r="H205" i="83"/>
  <c r="I205" i="83" s="1"/>
  <c r="H204" i="83"/>
  <c r="I204" i="83" s="1"/>
  <c r="H203" i="83"/>
  <c r="I203" i="83" s="1"/>
  <c r="I202" i="83"/>
  <c r="H202" i="83"/>
  <c r="H201" i="83"/>
  <c r="I201" i="83" s="1"/>
  <c r="I200" i="83"/>
  <c r="H200" i="83"/>
  <c r="H199" i="83"/>
  <c r="I199" i="83" s="1"/>
  <c r="H198" i="83"/>
  <c r="I198" i="83" s="1"/>
  <c r="H197" i="83"/>
  <c r="I197" i="83" s="1"/>
  <c r="H196" i="83"/>
  <c r="I196" i="83" s="1"/>
  <c r="H195" i="83"/>
  <c r="I195" i="83" s="1"/>
  <c r="I194" i="83"/>
  <c r="H194" i="83"/>
  <c r="H193" i="83"/>
  <c r="I193" i="83" s="1"/>
  <c r="I192" i="83"/>
  <c r="H192" i="83"/>
  <c r="H191" i="83"/>
  <c r="I191" i="83" s="1"/>
  <c r="H190" i="83"/>
  <c r="I190" i="83" s="1"/>
  <c r="H189" i="83"/>
  <c r="I189" i="83" s="1"/>
  <c r="H188" i="83"/>
  <c r="I188" i="83" s="1"/>
  <c r="H187" i="83"/>
  <c r="I187" i="83" s="1"/>
  <c r="H186" i="83"/>
  <c r="I186" i="83" s="1"/>
  <c r="H185" i="83"/>
  <c r="I185" i="83" s="1"/>
  <c r="H184" i="83"/>
  <c r="I184" i="83" s="1"/>
  <c r="H183" i="83"/>
  <c r="I183" i="83" s="1"/>
  <c r="I182" i="83"/>
  <c r="H182" i="83"/>
  <c r="H181" i="83"/>
  <c r="I181" i="83" s="1"/>
  <c r="I180" i="83"/>
  <c r="H180" i="83"/>
  <c r="H179" i="83"/>
  <c r="I179" i="83" s="1"/>
  <c r="I178" i="83"/>
  <c r="H178" i="83"/>
  <c r="H177" i="83"/>
  <c r="I177" i="83" s="1"/>
  <c r="H176" i="83"/>
  <c r="I176" i="83" s="1"/>
  <c r="H175" i="83"/>
  <c r="I175" i="83" s="1"/>
  <c r="H174" i="83"/>
  <c r="I174" i="83" s="1"/>
  <c r="H173" i="83"/>
  <c r="I173" i="83" s="1"/>
  <c r="H172" i="83"/>
  <c r="I172" i="83" s="1"/>
  <c r="H171" i="83"/>
  <c r="I171" i="83" s="1"/>
  <c r="I170" i="83"/>
  <c r="H170" i="83"/>
  <c r="H169" i="83"/>
  <c r="I169" i="83" s="1"/>
  <c r="I168" i="83"/>
  <c r="H168" i="83"/>
  <c r="H167" i="83"/>
  <c r="I167" i="83" s="1"/>
  <c r="I166" i="83"/>
  <c r="H166" i="83"/>
  <c r="H165" i="83"/>
  <c r="I165" i="83" s="1"/>
  <c r="I164" i="83"/>
  <c r="H164" i="83"/>
  <c r="H163" i="83"/>
  <c r="I163" i="83" s="1"/>
  <c r="I162" i="83"/>
  <c r="H162" i="83"/>
  <c r="H161" i="83"/>
  <c r="I161" i="83" s="1"/>
  <c r="I160" i="83"/>
  <c r="H160" i="83"/>
  <c r="H159" i="83"/>
  <c r="I159" i="83" s="1"/>
  <c r="I158" i="83"/>
  <c r="H158" i="83"/>
  <c r="H157" i="83"/>
  <c r="I157" i="83" s="1"/>
  <c r="I156" i="83"/>
  <c r="H156" i="83"/>
  <c r="H155" i="83"/>
  <c r="I155" i="83" s="1"/>
  <c r="H154" i="83"/>
  <c r="I154" i="83" s="1"/>
  <c r="I153" i="83"/>
  <c r="H153" i="83"/>
  <c r="H152" i="83"/>
  <c r="I152" i="83" s="1"/>
  <c r="I151" i="83"/>
  <c r="H151" i="83"/>
  <c r="H150" i="83"/>
  <c r="I150" i="83" s="1"/>
  <c r="I149" i="83"/>
  <c r="H149" i="83"/>
  <c r="H148" i="83"/>
  <c r="I148" i="83" s="1"/>
  <c r="I147" i="83"/>
  <c r="H147" i="83"/>
  <c r="H146" i="83"/>
  <c r="I146" i="83" s="1"/>
  <c r="I145" i="83"/>
  <c r="H145" i="83"/>
  <c r="H144" i="83"/>
  <c r="I144" i="83" s="1"/>
  <c r="I143" i="83"/>
  <c r="H143" i="83"/>
  <c r="H142" i="83"/>
  <c r="I142" i="83" s="1"/>
  <c r="I141" i="83"/>
  <c r="H141" i="83"/>
  <c r="H140" i="83"/>
  <c r="I140" i="83" s="1"/>
  <c r="I139" i="83"/>
  <c r="H139" i="83"/>
  <c r="H138" i="83"/>
  <c r="I138" i="83" s="1"/>
  <c r="I137" i="83"/>
  <c r="H137" i="83"/>
  <c r="H136" i="83"/>
  <c r="I136" i="83" s="1"/>
  <c r="I135" i="83"/>
  <c r="H135" i="83"/>
  <c r="H134" i="83"/>
  <c r="I134" i="83" s="1"/>
  <c r="I133" i="83"/>
  <c r="H133" i="83"/>
  <c r="H132" i="83"/>
  <c r="I132" i="83" s="1"/>
  <c r="I131" i="83"/>
  <c r="H131" i="83"/>
  <c r="H130" i="83"/>
  <c r="I130" i="83" s="1"/>
  <c r="I129" i="83"/>
  <c r="H129" i="83"/>
  <c r="H128" i="83"/>
  <c r="I128" i="83" s="1"/>
  <c r="I127" i="83"/>
  <c r="H127" i="83"/>
  <c r="H126" i="83"/>
  <c r="I126" i="83" s="1"/>
  <c r="I125" i="83"/>
  <c r="H125" i="83"/>
  <c r="H124" i="83"/>
  <c r="I124" i="83" s="1"/>
  <c r="I123" i="83"/>
  <c r="H123" i="83"/>
  <c r="H122" i="83"/>
  <c r="I122" i="83" s="1"/>
  <c r="H121" i="83"/>
  <c r="I121" i="83" s="1"/>
  <c r="I120" i="83"/>
  <c r="H120" i="83"/>
  <c r="H119" i="83"/>
  <c r="I119" i="83" s="1"/>
  <c r="I118" i="83"/>
  <c r="H118" i="83"/>
  <c r="H117" i="83"/>
  <c r="I117" i="83" s="1"/>
  <c r="H116" i="83"/>
  <c r="I116" i="83" s="1"/>
  <c r="I115" i="83"/>
  <c r="H115" i="83"/>
  <c r="I114" i="83"/>
  <c r="H114" i="83"/>
  <c r="I113" i="83"/>
  <c r="H113" i="83"/>
  <c r="H112" i="83"/>
  <c r="I112" i="83" s="1"/>
  <c r="I111" i="83"/>
  <c r="H111" i="83"/>
  <c r="H110" i="83"/>
  <c r="I110" i="83" s="1"/>
  <c r="I109" i="83"/>
  <c r="H109" i="83"/>
  <c r="I108" i="83"/>
  <c r="H108" i="83"/>
  <c r="I107" i="83"/>
  <c r="H107" i="83"/>
  <c r="I106" i="83"/>
  <c r="H106" i="83"/>
  <c r="I105" i="83"/>
  <c r="H105" i="83"/>
  <c r="I104" i="83"/>
  <c r="H104" i="83"/>
  <c r="I103" i="83"/>
  <c r="H103" i="83"/>
  <c r="I102" i="83"/>
  <c r="H102" i="83"/>
  <c r="I101" i="83"/>
  <c r="H101" i="83"/>
  <c r="I100" i="83"/>
  <c r="H100" i="83"/>
  <c r="I99" i="83"/>
  <c r="H99" i="83"/>
  <c r="I98" i="83"/>
  <c r="H98" i="83"/>
  <c r="I97" i="83"/>
  <c r="H97" i="83"/>
  <c r="I96" i="83"/>
  <c r="H96" i="83"/>
  <c r="I95" i="83"/>
  <c r="H95" i="83"/>
  <c r="I94" i="83"/>
  <c r="H94" i="83"/>
  <c r="I93" i="83"/>
  <c r="H93" i="83"/>
  <c r="I92" i="83"/>
  <c r="H92" i="83"/>
  <c r="I91" i="83"/>
  <c r="H91" i="83"/>
  <c r="I90" i="83"/>
  <c r="H90" i="83"/>
  <c r="I89" i="83"/>
  <c r="H89" i="83"/>
  <c r="I88" i="83"/>
  <c r="H88" i="83"/>
  <c r="I87" i="83"/>
  <c r="H87" i="83"/>
  <c r="I86" i="83"/>
  <c r="H86" i="83"/>
  <c r="I85" i="83"/>
  <c r="H85" i="83"/>
  <c r="H84" i="83"/>
  <c r="I84" i="83" s="1"/>
  <c r="H83" i="83"/>
  <c r="I83" i="83" s="1"/>
  <c r="H82" i="83"/>
  <c r="I82" i="83" s="1"/>
  <c r="I81" i="83"/>
  <c r="H81" i="83"/>
  <c r="I80" i="83"/>
  <c r="H80" i="83"/>
  <c r="I79" i="83"/>
  <c r="H79" i="83"/>
  <c r="H78" i="83"/>
  <c r="I78" i="83" s="1"/>
  <c r="I77" i="83"/>
  <c r="H77" i="83"/>
  <c r="H76" i="83"/>
  <c r="I76" i="83" s="1"/>
  <c r="I75" i="83"/>
  <c r="H75" i="83"/>
  <c r="H74" i="83"/>
  <c r="I74" i="83" s="1"/>
  <c r="I73" i="83"/>
  <c r="H73" i="83"/>
  <c r="H72" i="83"/>
  <c r="I72" i="83" s="1"/>
  <c r="I71" i="83"/>
  <c r="H71" i="83"/>
  <c r="H70" i="83"/>
  <c r="I70" i="83" s="1"/>
  <c r="I69" i="83"/>
  <c r="H69" i="83"/>
  <c r="H68" i="83"/>
  <c r="I68" i="83" s="1"/>
  <c r="I67" i="83"/>
  <c r="H67" i="83"/>
  <c r="I66" i="83"/>
  <c r="H66" i="83"/>
  <c r="I65" i="83"/>
  <c r="H65" i="83"/>
  <c r="I64" i="83"/>
  <c r="H64" i="83"/>
  <c r="I63" i="83"/>
  <c r="H63" i="83"/>
  <c r="I62" i="83"/>
  <c r="H62" i="83"/>
  <c r="I61" i="83"/>
  <c r="H61" i="83"/>
  <c r="I60" i="83"/>
  <c r="H60" i="83"/>
  <c r="I59" i="83"/>
  <c r="H58" i="83"/>
  <c r="I58" i="83" s="1"/>
  <c r="H57" i="83"/>
  <c r="I57" i="83" s="1"/>
  <c r="H56" i="83"/>
  <c r="I56" i="83" s="1"/>
  <c r="H55" i="83"/>
  <c r="I55" i="83" s="1"/>
  <c r="H54" i="83"/>
  <c r="I54" i="83" s="1"/>
  <c r="H53" i="83"/>
  <c r="I53" i="83" s="1"/>
  <c r="H52" i="83"/>
  <c r="I52" i="83" s="1"/>
  <c r="H51" i="83"/>
  <c r="I51" i="83" s="1"/>
  <c r="H50" i="83"/>
  <c r="I50" i="83" s="1"/>
  <c r="H49" i="83"/>
  <c r="I49" i="83" s="1"/>
  <c r="H48" i="83"/>
  <c r="I48" i="83" s="1"/>
  <c r="H47" i="83"/>
  <c r="I47" i="83" s="1"/>
  <c r="H46" i="83"/>
  <c r="I46" i="83" s="1"/>
  <c r="H45" i="83"/>
  <c r="I45" i="83" s="1"/>
  <c r="I44" i="83"/>
  <c r="H44" i="83"/>
  <c r="H43" i="83"/>
  <c r="I43" i="83" s="1"/>
  <c r="H42" i="83"/>
  <c r="I42" i="83" s="1"/>
  <c r="H41" i="83"/>
  <c r="I41" i="83" s="1"/>
  <c r="H40" i="83"/>
  <c r="I40" i="83" s="1"/>
  <c r="H39" i="83"/>
  <c r="I39" i="83" s="1"/>
  <c r="H38" i="83"/>
  <c r="I38" i="83" s="1"/>
  <c r="H37" i="83"/>
  <c r="I37" i="83" s="1"/>
  <c r="H36" i="83"/>
  <c r="I36" i="83" s="1"/>
  <c r="H35" i="83"/>
  <c r="I35" i="83" s="1"/>
  <c r="H34" i="83"/>
  <c r="I34" i="83" s="1"/>
  <c r="H33" i="83"/>
  <c r="I33" i="83" s="1"/>
  <c r="H32" i="83"/>
  <c r="I32" i="83" s="1"/>
  <c r="H31" i="83"/>
  <c r="I31" i="83" s="1"/>
  <c r="H30" i="83"/>
  <c r="I30" i="83" s="1"/>
  <c r="H29" i="83"/>
  <c r="I29" i="83" s="1"/>
  <c r="I28" i="83"/>
  <c r="H28" i="83"/>
  <c r="H27" i="83"/>
  <c r="I27" i="83" s="1"/>
  <c r="H26" i="83"/>
  <c r="I26" i="83" s="1"/>
  <c r="H25" i="83"/>
  <c r="I25" i="83" s="1"/>
  <c r="H24" i="83"/>
  <c r="I24" i="83" s="1"/>
  <c r="H23" i="83"/>
  <c r="I23" i="83" s="1"/>
  <c r="H22" i="83"/>
  <c r="I22" i="83" s="1"/>
  <c r="H21" i="83"/>
  <c r="I21" i="83" s="1"/>
  <c r="H20" i="83"/>
  <c r="I20" i="83" s="1"/>
  <c r="H19" i="83"/>
  <c r="I19" i="83" s="1"/>
  <c r="H18" i="83"/>
  <c r="I18" i="83" s="1"/>
  <c r="H17" i="83"/>
  <c r="I17" i="83" s="1"/>
  <c r="H16" i="83"/>
  <c r="I16" i="83" s="1"/>
  <c r="H15" i="83"/>
  <c r="I15" i="83" s="1"/>
  <c r="H14" i="83"/>
  <c r="I14" i="83" s="1"/>
  <c r="H13" i="83"/>
  <c r="I13" i="83" s="1"/>
  <c r="H12" i="83"/>
  <c r="I12" i="83" s="1"/>
  <c r="H11" i="83"/>
  <c r="I11" i="83" s="1"/>
  <c r="H10" i="83"/>
  <c r="I10" i="83" s="1"/>
  <c r="H9" i="83"/>
  <c r="I9" i="83" s="1"/>
  <c r="H8" i="83"/>
  <c r="I8" i="83" s="1"/>
  <c r="H7" i="83"/>
  <c r="I7" i="83" s="1"/>
  <c r="H6" i="83"/>
  <c r="I6" i="83" s="1"/>
  <c r="H5" i="83"/>
  <c r="I5" i="83" s="1"/>
  <c r="G61" i="84" l="1"/>
  <c r="H61" i="84" s="1"/>
  <c r="F59" i="82"/>
  <c r="E59" i="82"/>
  <c r="D59" i="82"/>
  <c r="G58" i="82"/>
  <c r="H58" i="82" s="1"/>
  <c r="G57" i="82"/>
  <c r="H57" i="82" s="1"/>
  <c r="G56" i="82"/>
  <c r="H56" i="82" s="1"/>
  <c r="G55" i="82"/>
  <c r="H55" i="82" s="1"/>
  <c r="G54" i="82"/>
  <c r="H54" i="82" s="1"/>
  <c r="G53" i="82"/>
  <c r="H53" i="82" s="1"/>
  <c r="G52" i="82"/>
  <c r="H52" i="82" s="1"/>
  <c r="H51" i="82"/>
  <c r="G51" i="82"/>
  <c r="G50" i="82"/>
  <c r="H50" i="82" s="1"/>
  <c r="H49" i="82"/>
  <c r="G49" i="82"/>
  <c r="G48" i="82"/>
  <c r="H48" i="82" s="1"/>
  <c r="G47" i="82"/>
  <c r="H47" i="82" s="1"/>
  <c r="G46" i="82"/>
  <c r="H46" i="82" s="1"/>
  <c r="G45" i="82"/>
  <c r="H45" i="82" s="1"/>
  <c r="G44" i="82"/>
  <c r="H44" i="82" s="1"/>
  <c r="H43" i="82"/>
  <c r="G43" i="82"/>
  <c r="G42" i="82"/>
  <c r="H42" i="82" s="1"/>
  <c r="H41" i="82"/>
  <c r="G41" i="82"/>
  <c r="G40" i="82"/>
  <c r="H40" i="82" s="1"/>
  <c r="G39" i="82"/>
  <c r="H39" i="82" s="1"/>
  <c r="G38" i="82"/>
  <c r="H38" i="82" s="1"/>
  <c r="G37" i="82"/>
  <c r="H37" i="82" s="1"/>
  <c r="G36" i="82"/>
  <c r="H36" i="82" s="1"/>
  <c r="H35" i="82"/>
  <c r="G35" i="82"/>
  <c r="G34" i="82"/>
  <c r="H34" i="82" s="1"/>
  <c r="H33" i="82"/>
  <c r="G33" i="82"/>
  <c r="G32" i="82"/>
  <c r="H32" i="82" s="1"/>
  <c r="G31" i="82"/>
  <c r="H31" i="82" s="1"/>
  <c r="G30" i="82"/>
  <c r="H30" i="82" s="1"/>
  <c r="G29" i="82"/>
  <c r="H29" i="82" s="1"/>
  <c r="G28" i="82"/>
  <c r="H28" i="82" s="1"/>
  <c r="H27" i="82"/>
  <c r="G27" i="82"/>
  <c r="G26" i="82"/>
  <c r="H26" i="82" s="1"/>
  <c r="H25" i="82"/>
  <c r="G25" i="82"/>
  <c r="G24" i="82"/>
  <c r="H24" i="82" s="1"/>
  <c r="G23" i="82"/>
  <c r="H23" i="82" s="1"/>
  <c r="G22" i="82"/>
  <c r="H22" i="82" s="1"/>
  <c r="G21" i="82"/>
  <c r="H21" i="82" s="1"/>
  <c r="G20" i="82"/>
  <c r="H20" i="82" s="1"/>
  <c r="H19" i="82"/>
  <c r="G19" i="82"/>
  <c r="G18" i="82"/>
  <c r="H18" i="82" s="1"/>
  <c r="H17" i="82"/>
  <c r="G17" i="82"/>
  <c r="G16" i="82"/>
  <c r="H16" i="82" s="1"/>
  <c r="G15" i="82"/>
  <c r="H15" i="82" s="1"/>
  <c r="G14" i="82"/>
  <c r="H14" i="82" s="1"/>
  <c r="H13" i="82"/>
  <c r="G13" i="82"/>
  <c r="G12" i="82"/>
  <c r="H12" i="82" s="1"/>
  <c r="H11" i="82"/>
  <c r="G11" i="82"/>
  <c r="G10" i="82"/>
  <c r="H10" i="82" s="1"/>
  <c r="G9" i="82"/>
  <c r="H9" i="82" s="1"/>
  <c r="G8" i="82"/>
  <c r="H8" i="82" s="1"/>
  <c r="G7" i="82"/>
  <c r="H7" i="82" s="1"/>
  <c r="G6" i="82"/>
  <c r="H6" i="82" s="1"/>
  <c r="H5" i="82"/>
  <c r="G5" i="82"/>
  <c r="G31" i="81"/>
  <c r="H31" i="81" s="1"/>
  <c r="G23" i="81"/>
  <c r="H23" i="81" s="1"/>
  <c r="G22" i="81"/>
  <c r="H22" i="81" s="1"/>
  <c r="G20" i="81"/>
  <c r="H20" i="81" s="1"/>
  <c r="G18" i="81"/>
  <c r="H18" i="81" s="1"/>
  <c r="G17" i="81"/>
  <c r="H17" i="81" s="1"/>
  <c r="G16" i="81"/>
  <c r="H16" i="81" s="1"/>
  <c r="G13" i="81"/>
  <c r="H13" i="81" s="1"/>
  <c r="G10" i="81"/>
  <c r="H10" i="81" s="1"/>
  <c r="F59" i="81"/>
  <c r="E59" i="81"/>
  <c r="D59" i="81"/>
  <c r="G58" i="81"/>
  <c r="H58" i="81" s="1"/>
  <c r="G57" i="81"/>
  <c r="H57" i="81" s="1"/>
  <c r="G56" i="81"/>
  <c r="H56" i="81" s="1"/>
  <c r="G55" i="81"/>
  <c r="H55" i="81" s="1"/>
  <c r="G54" i="81"/>
  <c r="H54" i="81" s="1"/>
  <c r="G53" i="81"/>
  <c r="H53" i="81" s="1"/>
  <c r="G52" i="81"/>
  <c r="H52" i="81" s="1"/>
  <c r="G51" i="81"/>
  <c r="H51" i="81" s="1"/>
  <c r="G50" i="81"/>
  <c r="H50" i="81" s="1"/>
  <c r="G49" i="81"/>
  <c r="H49" i="81" s="1"/>
  <c r="G48" i="81"/>
  <c r="H48" i="81" s="1"/>
  <c r="G47" i="81"/>
  <c r="H47" i="81" s="1"/>
  <c r="G46" i="81"/>
  <c r="H46" i="81" s="1"/>
  <c r="G45" i="81"/>
  <c r="H45" i="81" s="1"/>
  <c r="G44" i="81"/>
  <c r="H44" i="81" s="1"/>
  <c r="G43" i="81"/>
  <c r="H43" i="81" s="1"/>
  <c r="G42" i="81"/>
  <c r="H42" i="81" s="1"/>
  <c r="G41" i="81"/>
  <c r="H41" i="81" s="1"/>
  <c r="G40" i="81"/>
  <c r="H40" i="81" s="1"/>
  <c r="G39" i="81"/>
  <c r="H39" i="81" s="1"/>
  <c r="G38" i="81"/>
  <c r="H38" i="81" s="1"/>
  <c r="G37" i="81"/>
  <c r="H37" i="81" s="1"/>
  <c r="G36" i="81"/>
  <c r="H36" i="81" s="1"/>
  <c r="G35" i="81"/>
  <c r="H35" i="81" s="1"/>
  <c r="G34" i="81"/>
  <c r="H34" i="81" s="1"/>
  <c r="G33" i="81"/>
  <c r="H33" i="81" s="1"/>
  <c r="G32" i="81"/>
  <c r="H32" i="81" s="1"/>
  <c r="G30" i="81"/>
  <c r="H30" i="81" s="1"/>
  <c r="G29" i="81"/>
  <c r="H29" i="81" s="1"/>
  <c r="G28" i="81"/>
  <c r="H28" i="81" s="1"/>
  <c r="G27" i="81"/>
  <c r="H27" i="81" s="1"/>
  <c r="G26" i="81"/>
  <c r="H26" i="81" s="1"/>
  <c r="G25" i="81"/>
  <c r="H25" i="81" s="1"/>
  <c r="G24" i="81"/>
  <c r="H24" i="81" s="1"/>
  <c r="G21" i="81"/>
  <c r="H21" i="81" s="1"/>
  <c r="G19" i="81"/>
  <c r="H19" i="81" s="1"/>
  <c r="G15" i="81"/>
  <c r="H15" i="81" s="1"/>
  <c r="G14" i="81"/>
  <c r="H14" i="81" s="1"/>
  <c r="G12" i="81"/>
  <c r="H12" i="81" s="1"/>
  <c r="G11" i="81"/>
  <c r="H11" i="81" s="1"/>
  <c r="G9" i="81"/>
  <c r="H9" i="81" s="1"/>
  <c r="G8" i="81"/>
  <c r="H8" i="81" s="1"/>
  <c r="G7" i="81"/>
  <c r="H7" i="81" s="1"/>
  <c r="G6" i="81"/>
  <c r="H6" i="81" s="1"/>
  <c r="G5" i="81"/>
  <c r="H5" i="81" s="1"/>
  <c r="G59" i="82" l="1"/>
  <c r="H59" i="82"/>
  <c r="H59" i="81"/>
  <c r="G59" i="81"/>
  <c r="H59" i="80"/>
  <c r="G5" i="80" l="1"/>
  <c r="G59" i="80" s="1"/>
  <c r="G6" i="80"/>
  <c r="G7" i="80"/>
  <c r="G8" i="80"/>
  <c r="G9" i="80"/>
  <c r="G10" i="80"/>
  <c r="G11" i="80"/>
  <c r="G12" i="80"/>
  <c r="G13" i="80"/>
  <c r="G14" i="80"/>
  <c r="G15" i="80"/>
  <c r="G16" i="80"/>
  <c r="G17" i="80"/>
  <c r="G18" i="80"/>
  <c r="G19" i="80"/>
  <c r="G20" i="80"/>
  <c r="G21" i="80"/>
  <c r="G22" i="80"/>
  <c r="G23" i="80"/>
  <c r="G24" i="80"/>
  <c r="G25" i="80"/>
  <c r="G26" i="80"/>
  <c r="G27" i="80"/>
  <c r="G28" i="80"/>
  <c r="G29" i="80"/>
  <c r="G30" i="80"/>
  <c r="G31" i="80"/>
  <c r="G32" i="80"/>
  <c r="G33" i="80"/>
  <c r="G34" i="80"/>
  <c r="G35" i="80"/>
  <c r="G36" i="80"/>
  <c r="G37" i="80"/>
  <c r="G38" i="80"/>
  <c r="G39" i="80"/>
  <c r="G40" i="80"/>
  <c r="G41" i="80"/>
  <c r="G42" i="80"/>
  <c r="G43" i="80"/>
  <c r="G44" i="80"/>
  <c r="G45" i="80"/>
  <c r="G46" i="80"/>
  <c r="G47" i="80"/>
  <c r="G48" i="80"/>
  <c r="G49" i="80"/>
  <c r="G50" i="80"/>
  <c r="G51" i="80"/>
  <c r="G52" i="80"/>
  <c r="G53" i="80"/>
  <c r="G54" i="80"/>
  <c r="G55" i="80"/>
  <c r="G56" i="80"/>
  <c r="G57" i="80"/>
  <c r="G58" i="80"/>
  <c r="F59" i="80"/>
  <c r="E59" i="80"/>
  <c r="D59" i="80"/>
  <c r="F283" i="79"/>
  <c r="E283" i="79"/>
  <c r="D283" i="79"/>
  <c r="G283" i="79"/>
  <c r="H283" i="79" l="1"/>
  <c r="F63" i="78" l="1"/>
  <c r="E63" i="78"/>
  <c r="D63" i="78"/>
  <c r="G62" i="78"/>
  <c r="H62" i="78" s="1"/>
  <c r="G61" i="78"/>
  <c r="H61" i="78" s="1"/>
  <c r="G60" i="78"/>
  <c r="H60" i="78" s="1"/>
  <c r="G59" i="78"/>
  <c r="H59" i="78" s="1"/>
  <c r="G58" i="78"/>
  <c r="H58" i="78" s="1"/>
  <c r="G57" i="78"/>
  <c r="H57" i="78" s="1"/>
  <c r="G56" i="78"/>
  <c r="H56" i="78" s="1"/>
  <c r="G55" i="78"/>
  <c r="H55" i="78" s="1"/>
  <c r="G54" i="78"/>
  <c r="H54" i="78" s="1"/>
  <c r="G53" i="78"/>
  <c r="H53" i="78" s="1"/>
  <c r="G52" i="78"/>
  <c r="H52" i="78" s="1"/>
  <c r="G51" i="78"/>
  <c r="H51" i="78" s="1"/>
  <c r="G50" i="78"/>
  <c r="H50" i="78" s="1"/>
  <c r="G49" i="78"/>
  <c r="H49" i="78" s="1"/>
  <c r="G48" i="78"/>
  <c r="H48" i="78" s="1"/>
  <c r="G47" i="78"/>
  <c r="H47" i="78" s="1"/>
  <c r="G46" i="78"/>
  <c r="H46" i="78" s="1"/>
  <c r="G45" i="78"/>
  <c r="H45" i="78" s="1"/>
  <c r="G44" i="78"/>
  <c r="H44" i="78" s="1"/>
  <c r="G43" i="78"/>
  <c r="H43" i="78" s="1"/>
  <c r="G42" i="78"/>
  <c r="H42" i="78" s="1"/>
  <c r="G41" i="78"/>
  <c r="H41" i="78" s="1"/>
  <c r="G40" i="78"/>
  <c r="H40" i="78" s="1"/>
  <c r="G39" i="78"/>
  <c r="H39" i="78" s="1"/>
  <c r="G38" i="78"/>
  <c r="H38" i="78" s="1"/>
  <c r="G37" i="78"/>
  <c r="H37" i="78" s="1"/>
  <c r="G36" i="78"/>
  <c r="H36" i="78" s="1"/>
  <c r="G35" i="78"/>
  <c r="H35" i="78" s="1"/>
  <c r="G34" i="78"/>
  <c r="H34" i="78" s="1"/>
  <c r="G33" i="78"/>
  <c r="H33" i="78" s="1"/>
  <c r="G32" i="78"/>
  <c r="H32" i="78" s="1"/>
  <c r="G31" i="78"/>
  <c r="H31" i="78" s="1"/>
  <c r="G30" i="78"/>
  <c r="H30" i="78" s="1"/>
  <c r="G29" i="78"/>
  <c r="H29" i="78" s="1"/>
  <c r="G28" i="78"/>
  <c r="H28" i="78" s="1"/>
  <c r="G27" i="78"/>
  <c r="H27" i="78" s="1"/>
  <c r="G26" i="78"/>
  <c r="H26" i="78" s="1"/>
  <c r="G25" i="78"/>
  <c r="H25" i="78" s="1"/>
  <c r="G24" i="78"/>
  <c r="H24" i="78" s="1"/>
  <c r="G23" i="78"/>
  <c r="H23" i="78" s="1"/>
  <c r="G22" i="78"/>
  <c r="H22" i="78" s="1"/>
  <c r="G21" i="78"/>
  <c r="H21" i="78" s="1"/>
  <c r="G20" i="78"/>
  <c r="H20" i="78" s="1"/>
  <c r="G19" i="78"/>
  <c r="H19" i="78" s="1"/>
  <c r="G18" i="78"/>
  <c r="H18" i="78" s="1"/>
  <c r="G17" i="78"/>
  <c r="H17" i="78" s="1"/>
  <c r="G16" i="78"/>
  <c r="H16" i="78" s="1"/>
  <c r="G15" i="78"/>
  <c r="H15" i="78" s="1"/>
  <c r="G14" i="78"/>
  <c r="H14" i="78" s="1"/>
  <c r="G13" i="78"/>
  <c r="H13" i="78" s="1"/>
  <c r="G12" i="78"/>
  <c r="H12" i="78" s="1"/>
  <c r="G11" i="78"/>
  <c r="H11" i="78" s="1"/>
  <c r="G10" i="78"/>
  <c r="H10" i="78" s="1"/>
  <c r="G9" i="78"/>
  <c r="H9" i="78" s="1"/>
  <c r="G8" i="78"/>
  <c r="H8" i="78" s="1"/>
  <c r="G7" i="78"/>
  <c r="H7" i="78" s="1"/>
  <c r="G6" i="78"/>
  <c r="H6" i="78" s="1"/>
  <c r="G5" i="78"/>
  <c r="F279" i="77"/>
  <c r="E279" i="77"/>
  <c r="D279" i="77"/>
  <c r="G278" i="77"/>
  <c r="H278" i="77" s="1"/>
  <c r="G277" i="77"/>
  <c r="H277" i="77" s="1"/>
  <c r="G276" i="77"/>
  <c r="H276" i="77" s="1"/>
  <c r="G275" i="77"/>
  <c r="H275" i="77" s="1"/>
  <c r="G274" i="77"/>
  <c r="H274" i="77" s="1"/>
  <c r="G273" i="77"/>
  <c r="H273" i="77" s="1"/>
  <c r="G272" i="77"/>
  <c r="H272" i="77" s="1"/>
  <c r="G271" i="77"/>
  <c r="H271" i="77" s="1"/>
  <c r="G270" i="77"/>
  <c r="H270" i="77" s="1"/>
  <c r="G269" i="77"/>
  <c r="H269" i="77" s="1"/>
  <c r="G268" i="77"/>
  <c r="H268" i="77" s="1"/>
  <c r="G267" i="77"/>
  <c r="H267" i="77" s="1"/>
  <c r="G266" i="77"/>
  <c r="H266" i="77" s="1"/>
  <c r="G265" i="77"/>
  <c r="H265" i="77" s="1"/>
  <c r="G264" i="77"/>
  <c r="H264" i="77" s="1"/>
  <c r="G263" i="77"/>
  <c r="H263" i="77" s="1"/>
  <c r="G262" i="77"/>
  <c r="H262" i="77" s="1"/>
  <c r="G261" i="77"/>
  <c r="H261" i="77" s="1"/>
  <c r="G260" i="77"/>
  <c r="H260" i="77" s="1"/>
  <c r="G259" i="77"/>
  <c r="H259" i="77" s="1"/>
  <c r="G258" i="77"/>
  <c r="H258" i="77" s="1"/>
  <c r="G257" i="77"/>
  <c r="H257" i="77" s="1"/>
  <c r="G256" i="77"/>
  <c r="H256" i="77" s="1"/>
  <c r="G255" i="77"/>
  <c r="H255" i="77" s="1"/>
  <c r="G254" i="77"/>
  <c r="H254" i="77" s="1"/>
  <c r="G253" i="77"/>
  <c r="H253" i="77" s="1"/>
  <c r="G252" i="77"/>
  <c r="H252" i="77" s="1"/>
  <c r="G251" i="77"/>
  <c r="H251" i="77" s="1"/>
  <c r="G250" i="77"/>
  <c r="H250" i="77" s="1"/>
  <c r="G249" i="77"/>
  <c r="H249" i="77" s="1"/>
  <c r="G248" i="77"/>
  <c r="H248" i="77" s="1"/>
  <c r="G247" i="77"/>
  <c r="H247" i="77" s="1"/>
  <c r="G246" i="77"/>
  <c r="H246" i="77" s="1"/>
  <c r="G245" i="77"/>
  <c r="H245" i="77" s="1"/>
  <c r="G244" i="77"/>
  <c r="H244" i="77" s="1"/>
  <c r="G243" i="77"/>
  <c r="H243" i="77" s="1"/>
  <c r="G242" i="77"/>
  <c r="H242" i="77" s="1"/>
  <c r="G241" i="77"/>
  <c r="H241" i="77" s="1"/>
  <c r="G240" i="77"/>
  <c r="H240" i="77" s="1"/>
  <c r="G239" i="77"/>
  <c r="H239" i="77" s="1"/>
  <c r="G238" i="77"/>
  <c r="H238" i="77" s="1"/>
  <c r="G237" i="77"/>
  <c r="H237" i="77" s="1"/>
  <c r="G236" i="77"/>
  <c r="H236" i="77" s="1"/>
  <c r="G235" i="77"/>
  <c r="H235" i="77" s="1"/>
  <c r="G234" i="77"/>
  <c r="H234" i="77" s="1"/>
  <c r="G233" i="77"/>
  <c r="H233" i="77" s="1"/>
  <c r="G232" i="77"/>
  <c r="H232" i="77" s="1"/>
  <c r="G231" i="77"/>
  <c r="H231" i="77" s="1"/>
  <c r="G230" i="77"/>
  <c r="H230" i="77" s="1"/>
  <c r="G229" i="77"/>
  <c r="H229" i="77" s="1"/>
  <c r="G228" i="77"/>
  <c r="H228" i="77" s="1"/>
  <c r="G227" i="77"/>
  <c r="H227" i="77" s="1"/>
  <c r="G226" i="77"/>
  <c r="H226" i="77" s="1"/>
  <c r="G225" i="77"/>
  <c r="H225" i="77" s="1"/>
  <c r="G224" i="77"/>
  <c r="H224" i="77" s="1"/>
  <c r="G223" i="77"/>
  <c r="H223" i="77" s="1"/>
  <c r="G222" i="77"/>
  <c r="H222" i="77" s="1"/>
  <c r="G221" i="77"/>
  <c r="H221" i="77" s="1"/>
  <c r="G220" i="77"/>
  <c r="H220" i="77" s="1"/>
  <c r="G219" i="77"/>
  <c r="H219" i="77" s="1"/>
  <c r="G218" i="77"/>
  <c r="H218" i="77" s="1"/>
  <c r="G217" i="77"/>
  <c r="H217" i="77" s="1"/>
  <c r="G216" i="77"/>
  <c r="H216" i="77" s="1"/>
  <c r="G215" i="77"/>
  <c r="H215" i="77" s="1"/>
  <c r="G214" i="77"/>
  <c r="H214" i="77" s="1"/>
  <c r="G213" i="77"/>
  <c r="H213" i="77" s="1"/>
  <c r="G212" i="77"/>
  <c r="H212" i="77" s="1"/>
  <c r="G211" i="77"/>
  <c r="H211" i="77" s="1"/>
  <c r="G210" i="77"/>
  <c r="H210" i="77" s="1"/>
  <c r="G209" i="77"/>
  <c r="H209" i="77" s="1"/>
  <c r="G208" i="77"/>
  <c r="H208" i="77" s="1"/>
  <c r="G207" i="77"/>
  <c r="H207" i="77" s="1"/>
  <c r="G206" i="77"/>
  <c r="H206" i="77" s="1"/>
  <c r="G205" i="77"/>
  <c r="H205" i="77" s="1"/>
  <c r="G204" i="77"/>
  <c r="H204" i="77" s="1"/>
  <c r="G203" i="77"/>
  <c r="H203" i="77" s="1"/>
  <c r="G202" i="77"/>
  <c r="H202" i="77" s="1"/>
  <c r="G201" i="77"/>
  <c r="H201" i="77" s="1"/>
  <c r="G200" i="77"/>
  <c r="H200" i="77" s="1"/>
  <c r="G199" i="77"/>
  <c r="H199" i="77" s="1"/>
  <c r="G198" i="77"/>
  <c r="H198" i="77" s="1"/>
  <c r="G197" i="77"/>
  <c r="H197" i="77" s="1"/>
  <c r="G196" i="77"/>
  <c r="H196" i="77" s="1"/>
  <c r="G195" i="77"/>
  <c r="H195" i="77" s="1"/>
  <c r="G194" i="77"/>
  <c r="H194" i="77" s="1"/>
  <c r="G193" i="77"/>
  <c r="H193" i="77" s="1"/>
  <c r="G192" i="77"/>
  <c r="H192" i="77" s="1"/>
  <c r="G191" i="77"/>
  <c r="H191" i="77" s="1"/>
  <c r="G190" i="77"/>
  <c r="H190" i="77" s="1"/>
  <c r="G189" i="77"/>
  <c r="H189" i="77" s="1"/>
  <c r="G188" i="77"/>
  <c r="H188" i="77" s="1"/>
  <c r="G187" i="77"/>
  <c r="H187" i="77" s="1"/>
  <c r="G186" i="77"/>
  <c r="H186" i="77" s="1"/>
  <c r="G185" i="77"/>
  <c r="H185" i="77" s="1"/>
  <c r="G184" i="77"/>
  <c r="H184" i="77" s="1"/>
  <c r="G183" i="77"/>
  <c r="H183" i="77" s="1"/>
  <c r="G182" i="77"/>
  <c r="H182" i="77" s="1"/>
  <c r="G181" i="77"/>
  <c r="H181" i="77" s="1"/>
  <c r="G180" i="77"/>
  <c r="H180" i="77" s="1"/>
  <c r="G179" i="77"/>
  <c r="H179" i="77" s="1"/>
  <c r="G178" i="77"/>
  <c r="H178" i="77" s="1"/>
  <c r="G177" i="77"/>
  <c r="H177" i="77" s="1"/>
  <c r="G176" i="77"/>
  <c r="H176" i="77" s="1"/>
  <c r="G175" i="77"/>
  <c r="H175" i="77" s="1"/>
  <c r="G174" i="77"/>
  <c r="H174" i="77" s="1"/>
  <c r="G173" i="77"/>
  <c r="H173" i="77" s="1"/>
  <c r="G172" i="77"/>
  <c r="H172" i="77" s="1"/>
  <c r="G171" i="77"/>
  <c r="H171" i="77" s="1"/>
  <c r="G170" i="77"/>
  <c r="H170" i="77" s="1"/>
  <c r="G169" i="77"/>
  <c r="H169" i="77" s="1"/>
  <c r="G168" i="77"/>
  <c r="H168" i="77" s="1"/>
  <c r="G167" i="77"/>
  <c r="H167" i="77" s="1"/>
  <c r="G166" i="77"/>
  <c r="H166" i="77" s="1"/>
  <c r="G165" i="77"/>
  <c r="H165" i="77" s="1"/>
  <c r="G164" i="77"/>
  <c r="H164" i="77" s="1"/>
  <c r="G163" i="77"/>
  <c r="H163" i="77" s="1"/>
  <c r="G162" i="77"/>
  <c r="H162" i="77" s="1"/>
  <c r="G161" i="77"/>
  <c r="H161" i="77" s="1"/>
  <c r="G160" i="77"/>
  <c r="H160" i="77" s="1"/>
  <c r="G159" i="77"/>
  <c r="H159" i="77" s="1"/>
  <c r="G158" i="77"/>
  <c r="H158" i="77" s="1"/>
  <c r="G157" i="77"/>
  <c r="H157" i="77" s="1"/>
  <c r="G156" i="77"/>
  <c r="H156" i="77" s="1"/>
  <c r="G155" i="77"/>
  <c r="H155" i="77" s="1"/>
  <c r="G154" i="77"/>
  <c r="H154" i="77" s="1"/>
  <c r="G153" i="77"/>
  <c r="H153" i="77" s="1"/>
  <c r="G152" i="77"/>
  <c r="H152" i="77" s="1"/>
  <c r="G151" i="77"/>
  <c r="H151" i="77" s="1"/>
  <c r="G150" i="77"/>
  <c r="H150" i="77" s="1"/>
  <c r="G149" i="77"/>
  <c r="H149" i="77" s="1"/>
  <c r="G148" i="77"/>
  <c r="H148" i="77" s="1"/>
  <c r="G147" i="77"/>
  <c r="H147" i="77" s="1"/>
  <c r="G146" i="77"/>
  <c r="H146" i="77" s="1"/>
  <c r="G145" i="77"/>
  <c r="H145" i="77" s="1"/>
  <c r="G144" i="77"/>
  <c r="H144" i="77" s="1"/>
  <c r="G143" i="77"/>
  <c r="H143" i="77" s="1"/>
  <c r="G142" i="77"/>
  <c r="H142" i="77" s="1"/>
  <c r="G141" i="77"/>
  <c r="H141" i="77" s="1"/>
  <c r="G140" i="77"/>
  <c r="H140" i="77" s="1"/>
  <c r="G139" i="77"/>
  <c r="H139" i="77" s="1"/>
  <c r="G138" i="77"/>
  <c r="H138" i="77" s="1"/>
  <c r="G137" i="77"/>
  <c r="H137" i="77" s="1"/>
  <c r="G136" i="77"/>
  <c r="H136" i="77" s="1"/>
  <c r="G135" i="77"/>
  <c r="H135" i="77" s="1"/>
  <c r="G134" i="77"/>
  <c r="H134" i="77" s="1"/>
  <c r="G133" i="77"/>
  <c r="H133" i="77" s="1"/>
  <c r="G132" i="77"/>
  <c r="H132" i="77" s="1"/>
  <c r="G131" i="77"/>
  <c r="H131" i="77" s="1"/>
  <c r="G130" i="77"/>
  <c r="H130" i="77" s="1"/>
  <c r="G129" i="77"/>
  <c r="H129" i="77" s="1"/>
  <c r="G128" i="77"/>
  <c r="H128" i="77" s="1"/>
  <c r="G127" i="77"/>
  <c r="H127" i="77" s="1"/>
  <c r="G126" i="77"/>
  <c r="H126" i="77" s="1"/>
  <c r="G125" i="77"/>
  <c r="H125" i="77" s="1"/>
  <c r="G124" i="77"/>
  <c r="H124" i="77" s="1"/>
  <c r="G123" i="77"/>
  <c r="H123" i="77" s="1"/>
  <c r="G122" i="77"/>
  <c r="H122" i="77" s="1"/>
  <c r="G121" i="77"/>
  <c r="H121" i="77" s="1"/>
  <c r="G120" i="77"/>
  <c r="H120" i="77" s="1"/>
  <c r="G119" i="77"/>
  <c r="H119" i="77" s="1"/>
  <c r="G118" i="77"/>
  <c r="H118" i="77" s="1"/>
  <c r="G117" i="77"/>
  <c r="H117" i="77" s="1"/>
  <c r="G116" i="77"/>
  <c r="H116" i="77" s="1"/>
  <c r="G115" i="77"/>
  <c r="H115" i="77" s="1"/>
  <c r="G114" i="77"/>
  <c r="H114" i="77" s="1"/>
  <c r="G113" i="77"/>
  <c r="H113" i="77" s="1"/>
  <c r="G112" i="77"/>
  <c r="H112" i="77" s="1"/>
  <c r="G111" i="77"/>
  <c r="H111" i="77" s="1"/>
  <c r="G110" i="77"/>
  <c r="H110" i="77" s="1"/>
  <c r="G109" i="77"/>
  <c r="H109" i="77" s="1"/>
  <c r="G108" i="77"/>
  <c r="H108" i="77" s="1"/>
  <c r="G107" i="77"/>
  <c r="H107" i="77" s="1"/>
  <c r="G106" i="77"/>
  <c r="H106" i="77" s="1"/>
  <c r="G105" i="77"/>
  <c r="H105" i="77" s="1"/>
  <c r="G104" i="77"/>
  <c r="H104" i="77" s="1"/>
  <c r="G103" i="77"/>
  <c r="H103" i="77" s="1"/>
  <c r="G102" i="77"/>
  <c r="H102" i="77" s="1"/>
  <c r="G101" i="77"/>
  <c r="H101" i="77" s="1"/>
  <c r="G100" i="77"/>
  <c r="H100" i="77" s="1"/>
  <c r="G99" i="77"/>
  <c r="H99" i="77" s="1"/>
  <c r="G98" i="77"/>
  <c r="H98" i="77" s="1"/>
  <c r="G97" i="77"/>
  <c r="H97" i="77" s="1"/>
  <c r="G96" i="77"/>
  <c r="H96" i="77" s="1"/>
  <c r="G95" i="77"/>
  <c r="H95" i="77" s="1"/>
  <c r="G94" i="77"/>
  <c r="H94" i="77" s="1"/>
  <c r="G93" i="77"/>
  <c r="H93" i="77" s="1"/>
  <c r="G92" i="77"/>
  <c r="H92" i="77" s="1"/>
  <c r="G91" i="77"/>
  <c r="H91" i="77" s="1"/>
  <c r="G90" i="77"/>
  <c r="H90" i="77" s="1"/>
  <c r="G89" i="77"/>
  <c r="H89" i="77" s="1"/>
  <c r="G88" i="77"/>
  <c r="H88" i="77" s="1"/>
  <c r="G87" i="77"/>
  <c r="H87" i="77" s="1"/>
  <c r="G86" i="77"/>
  <c r="H86" i="77" s="1"/>
  <c r="G85" i="77"/>
  <c r="H85" i="77" s="1"/>
  <c r="G84" i="77"/>
  <c r="H84" i="77" s="1"/>
  <c r="G83" i="77"/>
  <c r="H83" i="77" s="1"/>
  <c r="G82" i="77"/>
  <c r="H82" i="77" s="1"/>
  <c r="G81" i="77"/>
  <c r="H81" i="77" s="1"/>
  <c r="G80" i="77"/>
  <c r="H80" i="77" s="1"/>
  <c r="G79" i="77"/>
  <c r="H79" i="77" s="1"/>
  <c r="G78" i="77"/>
  <c r="H78" i="77" s="1"/>
  <c r="G77" i="77"/>
  <c r="H77" i="77" s="1"/>
  <c r="G76" i="77"/>
  <c r="H76" i="77" s="1"/>
  <c r="G75" i="77"/>
  <c r="H75" i="77" s="1"/>
  <c r="G74" i="77"/>
  <c r="H74" i="77" s="1"/>
  <c r="G73" i="77"/>
  <c r="H73" i="77" s="1"/>
  <c r="G72" i="77"/>
  <c r="H72" i="77" s="1"/>
  <c r="G71" i="77"/>
  <c r="H71" i="77" s="1"/>
  <c r="G70" i="77"/>
  <c r="H70" i="77" s="1"/>
  <c r="G69" i="77"/>
  <c r="H69" i="77" s="1"/>
  <c r="G68" i="77"/>
  <c r="H68" i="77" s="1"/>
  <c r="G67" i="77"/>
  <c r="H67" i="77" s="1"/>
  <c r="G66" i="77"/>
  <c r="H66" i="77" s="1"/>
  <c r="G65" i="77"/>
  <c r="H65" i="77" s="1"/>
  <c r="G64" i="77"/>
  <c r="H64" i="77" s="1"/>
  <c r="G63" i="77"/>
  <c r="H63" i="77" s="1"/>
  <c r="G62" i="77"/>
  <c r="H62" i="77" s="1"/>
  <c r="G61" i="77"/>
  <c r="H61" i="77" s="1"/>
  <c r="G60" i="77"/>
  <c r="H60" i="77" s="1"/>
  <c r="G59" i="77"/>
  <c r="H59" i="77" s="1"/>
  <c r="G58" i="77"/>
  <c r="H58" i="77" s="1"/>
  <c r="G57" i="77"/>
  <c r="H57" i="77" s="1"/>
  <c r="G56" i="77"/>
  <c r="H56" i="77" s="1"/>
  <c r="G55" i="77"/>
  <c r="H55" i="77" s="1"/>
  <c r="G54" i="77"/>
  <c r="H54" i="77" s="1"/>
  <c r="G53" i="77"/>
  <c r="H53" i="77" s="1"/>
  <c r="G52" i="77"/>
  <c r="H52" i="77" s="1"/>
  <c r="G51" i="77"/>
  <c r="H51" i="77" s="1"/>
  <c r="G50" i="77"/>
  <c r="H50" i="77" s="1"/>
  <c r="G49" i="77"/>
  <c r="H49" i="77" s="1"/>
  <c r="G48" i="77"/>
  <c r="H48" i="77" s="1"/>
  <c r="G47" i="77"/>
  <c r="H47" i="77" s="1"/>
  <c r="G46" i="77"/>
  <c r="H46" i="77" s="1"/>
  <c r="G45" i="77"/>
  <c r="H45" i="77" s="1"/>
  <c r="G44" i="77"/>
  <c r="H44" i="77" s="1"/>
  <c r="G43" i="77"/>
  <c r="H43" i="77" s="1"/>
  <c r="G42" i="77"/>
  <c r="H42" i="77" s="1"/>
  <c r="G41" i="77"/>
  <c r="H41" i="77" s="1"/>
  <c r="G40" i="77"/>
  <c r="H40" i="77" s="1"/>
  <c r="G39" i="77"/>
  <c r="H39" i="77" s="1"/>
  <c r="G38" i="77"/>
  <c r="H38" i="77" s="1"/>
  <c r="G37" i="77"/>
  <c r="H37" i="77" s="1"/>
  <c r="G36" i="77"/>
  <c r="H36" i="77" s="1"/>
  <c r="G35" i="77"/>
  <c r="H35" i="77" s="1"/>
  <c r="G34" i="77"/>
  <c r="H34" i="77" s="1"/>
  <c r="G33" i="77"/>
  <c r="H33" i="77" s="1"/>
  <c r="G32" i="77"/>
  <c r="H32" i="77" s="1"/>
  <c r="G31" i="77"/>
  <c r="H31" i="77" s="1"/>
  <c r="G30" i="77"/>
  <c r="H30" i="77" s="1"/>
  <c r="G29" i="77"/>
  <c r="H29" i="77" s="1"/>
  <c r="G28" i="77"/>
  <c r="H28" i="77" s="1"/>
  <c r="G27" i="77"/>
  <c r="H27" i="77" s="1"/>
  <c r="G26" i="77"/>
  <c r="H26" i="77" s="1"/>
  <c r="G25" i="77"/>
  <c r="H25" i="77" s="1"/>
  <c r="G24" i="77"/>
  <c r="H24" i="77" s="1"/>
  <c r="G23" i="77"/>
  <c r="H23" i="77" s="1"/>
  <c r="G22" i="77"/>
  <c r="H22" i="77" s="1"/>
  <c r="G21" i="77"/>
  <c r="H21" i="77" s="1"/>
  <c r="G20" i="77"/>
  <c r="H20" i="77" s="1"/>
  <c r="G19" i="77"/>
  <c r="H19" i="77" s="1"/>
  <c r="G18" i="77"/>
  <c r="H18" i="77" s="1"/>
  <c r="G17" i="77"/>
  <c r="H17" i="77" s="1"/>
  <c r="G16" i="77"/>
  <c r="H16" i="77" s="1"/>
  <c r="G15" i="77"/>
  <c r="H15" i="77" s="1"/>
  <c r="G14" i="77"/>
  <c r="H14" i="77" s="1"/>
  <c r="G13" i="77"/>
  <c r="H13" i="77" s="1"/>
  <c r="G12" i="77"/>
  <c r="H12" i="77" s="1"/>
  <c r="G11" i="77"/>
  <c r="H11" i="77" s="1"/>
  <c r="G10" i="77"/>
  <c r="H10" i="77" s="1"/>
  <c r="G9" i="77"/>
  <c r="H9" i="77" s="1"/>
  <c r="G8" i="77"/>
  <c r="H8" i="77" s="1"/>
  <c r="G7" i="77"/>
  <c r="H7" i="77" s="1"/>
  <c r="G6" i="77"/>
  <c r="H6" i="77" s="1"/>
  <c r="G5" i="77"/>
  <c r="G63" i="78" l="1"/>
  <c r="H5" i="78"/>
  <c r="H63" i="78" s="1"/>
  <c r="G279" i="77"/>
  <c r="H5" i="77"/>
  <c r="H279" i="77" s="1"/>
  <c r="G63" i="30" l="1"/>
  <c r="F63" i="30"/>
  <c r="E63" i="30"/>
  <c r="D63" i="30"/>
  <c r="H62" i="30"/>
  <c r="I62" i="30" s="1"/>
  <c r="H61" i="30"/>
  <c r="I61" i="30" s="1"/>
  <c r="H60" i="30"/>
  <c r="I60" i="30" s="1"/>
  <c r="H59" i="30"/>
  <c r="I59" i="30" s="1"/>
  <c r="H58" i="30"/>
  <c r="I58" i="30" s="1"/>
  <c r="H57" i="30"/>
  <c r="I57" i="30" s="1"/>
  <c r="H56" i="30"/>
  <c r="I56" i="30" s="1"/>
  <c r="H55" i="30"/>
  <c r="I55" i="30" s="1"/>
  <c r="H54" i="30"/>
  <c r="I54" i="30" s="1"/>
  <c r="H53" i="30"/>
  <c r="I53" i="30" s="1"/>
  <c r="H52" i="30"/>
  <c r="I52" i="30" s="1"/>
  <c r="H51" i="30"/>
  <c r="I51" i="30" s="1"/>
  <c r="H50" i="30"/>
  <c r="I50" i="30" s="1"/>
  <c r="H49" i="30"/>
  <c r="I49" i="30" s="1"/>
  <c r="H48" i="30"/>
  <c r="I48" i="30" s="1"/>
  <c r="H47" i="30"/>
  <c r="I47" i="30" s="1"/>
  <c r="H46" i="30"/>
  <c r="I46" i="30" s="1"/>
  <c r="H45" i="30"/>
  <c r="I45" i="30" s="1"/>
  <c r="H44" i="30"/>
  <c r="I44" i="30" s="1"/>
  <c r="H43" i="30"/>
  <c r="I43" i="30" s="1"/>
  <c r="H42" i="30"/>
  <c r="I42" i="30" s="1"/>
  <c r="H41" i="30"/>
  <c r="I41" i="30" s="1"/>
  <c r="H40" i="30"/>
  <c r="I40" i="30" s="1"/>
  <c r="H39" i="30"/>
  <c r="I39" i="30" s="1"/>
  <c r="H38" i="30"/>
  <c r="I38" i="30" s="1"/>
  <c r="H37" i="30"/>
  <c r="I37" i="30" s="1"/>
  <c r="H36" i="30"/>
  <c r="I36" i="30" s="1"/>
  <c r="H35" i="30"/>
  <c r="I35" i="30" s="1"/>
  <c r="H34" i="30"/>
  <c r="I34" i="30" s="1"/>
  <c r="H33" i="30"/>
  <c r="I33" i="30" s="1"/>
  <c r="H32" i="30"/>
  <c r="I32" i="30" s="1"/>
  <c r="H31" i="30"/>
  <c r="I31" i="30" s="1"/>
  <c r="H30" i="30"/>
  <c r="I30" i="30" s="1"/>
  <c r="H29" i="30"/>
  <c r="I29" i="30" s="1"/>
  <c r="H28" i="30"/>
  <c r="I28" i="30" s="1"/>
  <c r="H27" i="30"/>
  <c r="I27" i="30" s="1"/>
  <c r="H26" i="30"/>
  <c r="I26" i="30" s="1"/>
  <c r="H25" i="30"/>
  <c r="I25" i="30" s="1"/>
  <c r="H24" i="30"/>
  <c r="I24" i="30" s="1"/>
  <c r="H23" i="30"/>
  <c r="I23" i="30" s="1"/>
  <c r="H22" i="30"/>
  <c r="I22" i="30" s="1"/>
  <c r="H21" i="30"/>
  <c r="I21" i="30" s="1"/>
  <c r="H20" i="30"/>
  <c r="I20" i="30" s="1"/>
  <c r="H19" i="30"/>
  <c r="I19" i="30" s="1"/>
  <c r="H18" i="30"/>
  <c r="I18" i="30" s="1"/>
  <c r="H17" i="30"/>
  <c r="I17" i="30" s="1"/>
  <c r="H16" i="30"/>
  <c r="I16" i="30" s="1"/>
  <c r="H15" i="30"/>
  <c r="I15" i="30" s="1"/>
  <c r="H14" i="30"/>
  <c r="I14" i="30" s="1"/>
  <c r="H13" i="30"/>
  <c r="I13" i="30" s="1"/>
  <c r="H12" i="30"/>
  <c r="I12" i="30" s="1"/>
  <c r="H11" i="30"/>
  <c r="I11" i="30" s="1"/>
  <c r="H10" i="30"/>
  <c r="I10" i="30" s="1"/>
  <c r="H9" i="30"/>
  <c r="I9" i="30" s="1"/>
  <c r="H8" i="30"/>
  <c r="I8" i="30" s="1"/>
  <c r="H7" i="30"/>
  <c r="I7" i="30" s="1"/>
  <c r="H6" i="30"/>
  <c r="I6" i="30" s="1"/>
  <c r="H5" i="30"/>
  <c r="I5" i="30" s="1"/>
  <c r="H63" i="30" l="1"/>
  <c r="I63" i="30" s="1"/>
  <c r="H64" i="30"/>
  <c r="I64" i="30" s="1"/>
  <c r="G398" i="29"/>
  <c r="F398" i="29"/>
  <c r="E398" i="29"/>
  <c r="D398" i="29"/>
  <c r="H397" i="29"/>
  <c r="I397" i="29" s="1"/>
  <c r="H396" i="29"/>
  <c r="I396" i="29" s="1"/>
  <c r="I395" i="29"/>
  <c r="H395" i="29"/>
  <c r="H394" i="29"/>
  <c r="I394" i="29" s="1"/>
  <c r="H393" i="29"/>
  <c r="I393" i="29" s="1"/>
  <c r="H392" i="29"/>
  <c r="I392" i="29" s="1"/>
  <c r="H391" i="29"/>
  <c r="I391" i="29" s="1"/>
  <c r="H390" i="29"/>
  <c r="I390" i="29" s="1"/>
  <c r="H389" i="29"/>
  <c r="I389" i="29" s="1"/>
  <c r="H388" i="29"/>
  <c r="I388" i="29" s="1"/>
  <c r="H387" i="29"/>
  <c r="I387" i="29" s="1"/>
  <c r="H386" i="29"/>
  <c r="I386" i="29" s="1"/>
  <c r="I385" i="29"/>
  <c r="H385" i="29"/>
  <c r="H384" i="29"/>
  <c r="I384" i="29" s="1"/>
  <c r="H383" i="29"/>
  <c r="I383" i="29" s="1"/>
  <c r="H382" i="29"/>
  <c r="I382" i="29" s="1"/>
  <c r="H381" i="29"/>
  <c r="I381" i="29" s="1"/>
  <c r="H380" i="29"/>
  <c r="I380" i="29" s="1"/>
  <c r="H379" i="29"/>
  <c r="I379" i="29" s="1"/>
  <c r="H378" i="29"/>
  <c r="I378" i="29" s="1"/>
  <c r="H377" i="29"/>
  <c r="I377" i="29" s="1"/>
  <c r="I376" i="29"/>
  <c r="H376" i="29"/>
  <c r="H375" i="29"/>
  <c r="I375" i="29" s="1"/>
  <c r="I374" i="29"/>
  <c r="H374" i="29"/>
  <c r="H373" i="29"/>
  <c r="I373" i="29" s="1"/>
  <c r="H372" i="29"/>
  <c r="I372" i="29" s="1"/>
  <c r="H371" i="29"/>
  <c r="I371" i="29" s="1"/>
  <c r="H370" i="29"/>
  <c r="I370" i="29" s="1"/>
  <c r="H369" i="29"/>
  <c r="I369" i="29" s="1"/>
  <c r="H368" i="29"/>
  <c r="I368" i="29" s="1"/>
  <c r="H367" i="29"/>
  <c r="I367" i="29" s="1"/>
  <c r="H366" i="29"/>
  <c r="I366" i="29" s="1"/>
  <c r="I365" i="29"/>
  <c r="H365" i="29"/>
  <c r="H364" i="29"/>
  <c r="I364" i="29" s="1"/>
  <c r="I363" i="29"/>
  <c r="H363" i="29"/>
  <c r="H362" i="29"/>
  <c r="I362" i="29" s="1"/>
  <c r="H361" i="29"/>
  <c r="I361" i="29" s="1"/>
  <c r="H360" i="29"/>
  <c r="I360" i="29" s="1"/>
  <c r="H359" i="29"/>
  <c r="I359" i="29" s="1"/>
  <c r="H358" i="29"/>
  <c r="I358" i="29" s="1"/>
  <c r="I357" i="29"/>
  <c r="H357" i="29"/>
  <c r="H356" i="29"/>
  <c r="I356" i="29" s="1"/>
  <c r="I355" i="29"/>
  <c r="H355" i="29"/>
  <c r="H354" i="29"/>
  <c r="I354" i="29" s="1"/>
  <c r="H353" i="29"/>
  <c r="I353" i="29" s="1"/>
  <c r="H352" i="29"/>
  <c r="I352" i="29" s="1"/>
  <c r="H351" i="29"/>
  <c r="I351" i="29" s="1"/>
  <c r="H350" i="29"/>
  <c r="I350" i="29" s="1"/>
  <c r="I349" i="29"/>
  <c r="H349" i="29"/>
  <c r="H348" i="29"/>
  <c r="I348" i="29" s="1"/>
  <c r="I347" i="29"/>
  <c r="H347" i="29"/>
  <c r="H346" i="29"/>
  <c r="I346" i="29" s="1"/>
  <c r="H345" i="29"/>
  <c r="I345" i="29" s="1"/>
  <c r="H344" i="29"/>
  <c r="I344" i="29" s="1"/>
  <c r="H343" i="29"/>
  <c r="I343" i="29" s="1"/>
  <c r="H342" i="29"/>
  <c r="I342" i="29" s="1"/>
  <c r="I341" i="29"/>
  <c r="H341" i="29"/>
  <c r="H340" i="29"/>
  <c r="I340" i="29" s="1"/>
  <c r="I339" i="29"/>
  <c r="H339" i="29"/>
  <c r="H338" i="29"/>
  <c r="I338" i="29" s="1"/>
  <c r="H337" i="29"/>
  <c r="I337" i="29" s="1"/>
  <c r="H336" i="29"/>
  <c r="I336" i="29" s="1"/>
  <c r="H335" i="29"/>
  <c r="I335" i="29" s="1"/>
  <c r="H334" i="29"/>
  <c r="I334" i="29" s="1"/>
  <c r="I333" i="29"/>
  <c r="H333" i="29"/>
  <c r="H332" i="29"/>
  <c r="I332" i="29" s="1"/>
  <c r="H331" i="29"/>
  <c r="I331" i="29" s="1"/>
  <c r="H330" i="29"/>
  <c r="I330" i="29" s="1"/>
  <c r="H329" i="29"/>
  <c r="I329" i="29" s="1"/>
  <c r="H328" i="29"/>
  <c r="I328" i="29" s="1"/>
  <c r="I327" i="29"/>
  <c r="H327" i="29"/>
  <c r="H326" i="29"/>
  <c r="I326" i="29" s="1"/>
  <c r="H325" i="29"/>
  <c r="I325" i="29" s="1"/>
  <c r="I324" i="29"/>
  <c r="H324" i="29"/>
  <c r="H323" i="29"/>
  <c r="I323" i="29" s="1"/>
  <c r="I322" i="29"/>
  <c r="H322" i="29"/>
  <c r="H321" i="29"/>
  <c r="I321" i="29" s="1"/>
  <c r="H320" i="29"/>
  <c r="I320" i="29" s="1"/>
  <c r="H319" i="29"/>
  <c r="I319" i="29" s="1"/>
  <c r="H318" i="29"/>
  <c r="I318" i="29" s="1"/>
  <c r="H317" i="29"/>
  <c r="I317" i="29" s="1"/>
  <c r="I316" i="29"/>
  <c r="H316" i="29"/>
  <c r="H315" i="29"/>
  <c r="I315" i="29" s="1"/>
  <c r="I314" i="29"/>
  <c r="H314" i="29"/>
  <c r="H313" i="29"/>
  <c r="I313" i="29" s="1"/>
  <c r="H312" i="29"/>
  <c r="I312" i="29" s="1"/>
  <c r="H311" i="29"/>
  <c r="I311" i="29" s="1"/>
  <c r="H310" i="29"/>
  <c r="I310" i="29" s="1"/>
  <c r="H309" i="29"/>
  <c r="I309" i="29" s="1"/>
  <c r="H308" i="29"/>
  <c r="I308" i="29" s="1"/>
  <c r="I307" i="29"/>
  <c r="H307" i="29"/>
  <c r="H306" i="29"/>
  <c r="I306" i="29" s="1"/>
  <c r="H305" i="29"/>
  <c r="I305" i="29" s="1"/>
  <c r="H304" i="29"/>
  <c r="I304" i="29" s="1"/>
  <c r="H303" i="29"/>
  <c r="I303" i="29" s="1"/>
  <c r="H302" i="29"/>
  <c r="I302" i="29" s="1"/>
  <c r="H301" i="29"/>
  <c r="I301" i="29" s="1"/>
  <c r="I300" i="29"/>
  <c r="H300" i="29"/>
  <c r="H299" i="29"/>
  <c r="I299" i="29" s="1"/>
  <c r="I298" i="29"/>
  <c r="H298" i="29"/>
  <c r="H297" i="29"/>
  <c r="I297" i="29" s="1"/>
  <c r="H296" i="29"/>
  <c r="I296" i="29" s="1"/>
  <c r="H295" i="29"/>
  <c r="I295" i="29" s="1"/>
  <c r="H294" i="29"/>
  <c r="I294" i="29" s="1"/>
  <c r="H293" i="29"/>
  <c r="I293" i="29" s="1"/>
  <c r="I292" i="29"/>
  <c r="H292" i="29"/>
  <c r="H291" i="29"/>
  <c r="I291" i="29" s="1"/>
  <c r="I290" i="29"/>
  <c r="H290" i="29"/>
  <c r="H289" i="29"/>
  <c r="I289" i="29" s="1"/>
  <c r="H288" i="29"/>
  <c r="I288" i="29" s="1"/>
  <c r="H287" i="29"/>
  <c r="I287" i="29" s="1"/>
  <c r="H286" i="29"/>
  <c r="I286" i="29" s="1"/>
  <c r="H285" i="29"/>
  <c r="I285" i="29" s="1"/>
  <c r="H284" i="29"/>
  <c r="I284" i="29" s="1"/>
  <c r="H283" i="29"/>
  <c r="I283" i="29" s="1"/>
  <c r="H282" i="29"/>
  <c r="I282" i="29" s="1"/>
  <c r="H281" i="29"/>
  <c r="I281" i="29" s="1"/>
  <c r="H280" i="29"/>
  <c r="I280" i="29" s="1"/>
  <c r="H279" i="29"/>
  <c r="I279" i="29" s="1"/>
  <c r="H278" i="29"/>
  <c r="I278" i="29" s="1"/>
  <c r="I277" i="29"/>
  <c r="H277" i="29"/>
  <c r="H276" i="29"/>
  <c r="I276" i="29" s="1"/>
  <c r="I275" i="29"/>
  <c r="H275" i="29"/>
  <c r="H274" i="29"/>
  <c r="I274" i="29" s="1"/>
  <c r="H273" i="29"/>
  <c r="I273" i="29" s="1"/>
  <c r="H272" i="29"/>
  <c r="I272" i="29" s="1"/>
  <c r="H271" i="29"/>
  <c r="I271" i="29" s="1"/>
  <c r="H270" i="29"/>
  <c r="I270" i="29" s="1"/>
  <c r="I269" i="29"/>
  <c r="H269" i="29"/>
  <c r="H268" i="29"/>
  <c r="I268" i="29" s="1"/>
  <c r="I267" i="29"/>
  <c r="H267" i="29"/>
  <c r="H266" i="29"/>
  <c r="I266" i="29" s="1"/>
  <c r="H265" i="29"/>
  <c r="I265" i="29" s="1"/>
  <c r="H264" i="29"/>
  <c r="I264" i="29" s="1"/>
  <c r="H263" i="29"/>
  <c r="I263" i="29" s="1"/>
  <c r="H262" i="29"/>
  <c r="I262" i="29" s="1"/>
  <c r="I261" i="29"/>
  <c r="H261" i="29"/>
  <c r="H260" i="29"/>
  <c r="I260" i="29" s="1"/>
  <c r="H259" i="29"/>
  <c r="I259" i="29" s="1"/>
  <c r="H258" i="29"/>
  <c r="I258" i="29" s="1"/>
  <c r="H257" i="29"/>
  <c r="I257" i="29" s="1"/>
  <c r="H256" i="29"/>
  <c r="I256" i="29" s="1"/>
  <c r="I255" i="29"/>
  <c r="H255" i="29"/>
  <c r="H254" i="29"/>
  <c r="I254" i="29" s="1"/>
  <c r="H253" i="29"/>
  <c r="I253" i="29" s="1"/>
  <c r="H252" i="29"/>
  <c r="I252" i="29" s="1"/>
  <c r="H251" i="29"/>
  <c r="I251" i="29" s="1"/>
  <c r="H250" i="29"/>
  <c r="I250" i="29" s="1"/>
  <c r="H249" i="29"/>
  <c r="I249" i="29" s="1"/>
  <c r="H248" i="29"/>
  <c r="I248" i="29" s="1"/>
  <c r="H247" i="29"/>
  <c r="I247" i="29" s="1"/>
  <c r="H246" i="29"/>
  <c r="I246" i="29" s="1"/>
  <c r="I245" i="29"/>
  <c r="H245" i="29"/>
  <c r="H244" i="29"/>
  <c r="I244" i="29" s="1"/>
  <c r="H243" i="29"/>
  <c r="I243" i="29" s="1"/>
  <c r="I242" i="29"/>
  <c r="H242" i="29"/>
  <c r="H241" i="29"/>
  <c r="I241" i="29" s="1"/>
  <c r="H240" i="29"/>
  <c r="I240" i="29" s="1"/>
  <c r="H239" i="29"/>
  <c r="I239" i="29" s="1"/>
  <c r="H238" i="29"/>
  <c r="I238" i="29" s="1"/>
  <c r="H237" i="29"/>
  <c r="I237" i="29" s="1"/>
  <c r="H236" i="29"/>
  <c r="I236" i="29" s="1"/>
  <c r="H235" i="29"/>
  <c r="I235" i="29" s="1"/>
  <c r="H234" i="29"/>
  <c r="I234" i="29" s="1"/>
  <c r="I233" i="29"/>
  <c r="H233" i="29"/>
  <c r="H232" i="29"/>
  <c r="I232" i="29" s="1"/>
  <c r="I231" i="29"/>
  <c r="H231" i="29"/>
  <c r="H230" i="29"/>
  <c r="I230" i="29" s="1"/>
  <c r="H229" i="29"/>
  <c r="I229" i="29" s="1"/>
  <c r="H228" i="29"/>
  <c r="I228" i="29" s="1"/>
  <c r="H227" i="29"/>
  <c r="I227" i="29" s="1"/>
  <c r="H226" i="29"/>
  <c r="I226" i="29" s="1"/>
  <c r="H225" i="29"/>
  <c r="I225" i="29" s="1"/>
  <c r="H224" i="29"/>
  <c r="I224" i="29" s="1"/>
  <c r="H223" i="29"/>
  <c r="I223" i="29" s="1"/>
  <c r="I222" i="29"/>
  <c r="H222" i="29"/>
  <c r="H221" i="29"/>
  <c r="I221" i="29" s="1"/>
  <c r="H220" i="29"/>
  <c r="I220" i="29" s="1"/>
  <c r="H219" i="29"/>
  <c r="I219" i="29" s="1"/>
  <c r="H218" i="29"/>
  <c r="I218" i="29" s="1"/>
  <c r="H217" i="29"/>
  <c r="I217" i="29" s="1"/>
  <c r="I216" i="29"/>
  <c r="H216" i="29"/>
  <c r="H215" i="29"/>
  <c r="I215" i="29" s="1"/>
  <c r="I214" i="29"/>
  <c r="H214" i="29"/>
  <c r="H213" i="29"/>
  <c r="I213" i="29" s="1"/>
  <c r="H212" i="29"/>
  <c r="I212" i="29" s="1"/>
  <c r="H211" i="29"/>
  <c r="I211" i="29" s="1"/>
  <c r="H210" i="29"/>
  <c r="I210" i="29" s="1"/>
  <c r="H209" i="29"/>
  <c r="I209" i="29" s="1"/>
  <c r="H208" i="29"/>
  <c r="I208" i="29" s="1"/>
  <c r="H207" i="29"/>
  <c r="I207" i="29" s="1"/>
  <c r="H206" i="29"/>
  <c r="I206" i="29" s="1"/>
  <c r="H205" i="29"/>
  <c r="I205" i="29" s="1"/>
  <c r="I204" i="29"/>
  <c r="H204" i="29"/>
  <c r="H203" i="29"/>
  <c r="I203" i="29" s="1"/>
  <c r="H202" i="29"/>
  <c r="I202" i="29" s="1"/>
  <c r="H201" i="29"/>
  <c r="I201" i="29" s="1"/>
  <c r="H200" i="29"/>
  <c r="I200" i="29" s="1"/>
  <c r="H199" i="29"/>
  <c r="I199" i="29" s="1"/>
  <c r="H198" i="29"/>
  <c r="I198" i="29" s="1"/>
  <c r="H197" i="29"/>
  <c r="I197" i="29" s="1"/>
  <c r="I196" i="29"/>
  <c r="H196" i="29"/>
  <c r="H195" i="29"/>
  <c r="I195" i="29" s="1"/>
  <c r="I194" i="29"/>
  <c r="H194" i="29"/>
  <c r="H193" i="29"/>
  <c r="I193" i="29" s="1"/>
  <c r="H192" i="29"/>
  <c r="I192" i="29" s="1"/>
  <c r="H191" i="29"/>
  <c r="I191" i="29" s="1"/>
  <c r="H190" i="29"/>
  <c r="I190" i="29" s="1"/>
  <c r="H189" i="29"/>
  <c r="I189" i="29" s="1"/>
  <c r="I188" i="29"/>
  <c r="H188" i="29"/>
  <c r="H187" i="29"/>
  <c r="I187" i="29" s="1"/>
  <c r="H186" i="29"/>
  <c r="I186" i="29" s="1"/>
  <c r="I185" i="29"/>
  <c r="H185" i="29"/>
  <c r="H184" i="29"/>
  <c r="I184" i="29" s="1"/>
  <c r="H183" i="29"/>
  <c r="I183" i="29" s="1"/>
  <c r="H182" i="29"/>
  <c r="I182" i="29" s="1"/>
  <c r="H181" i="29"/>
  <c r="I181" i="29" s="1"/>
  <c r="H180" i="29"/>
  <c r="I180" i="29" s="1"/>
  <c r="I179" i="29"/>
  <c r="H179" i="29"/>
  <c r="H178" i="29"/>
  <c r="I178" i="29" s="1"/>
  <c r="H177" i="29"/>
  <c r="I177" i="29" s="1"/>
  <c r="H176" i="29"/>
  <c r="I176" i="29" s="1"/>
  <c r="H175" i="29"/>
  <c r="I175" i="29" s="1"/>
  <c r="H174" i="29"/>
  <c r="I174" i="29" s="1"/>
  <c r="I173" i="29"/>
  <c r="H173" i="29"/>
  <c r="H172" i="29"/>
  <c r="I172" i="29" s="1"/>
  <c r="H171" i="29"/>
  <c r="I171" i="29" s="1"/>
  <c r="H170" i="29"/>
  <c r="I170" i="29" s="1"/>
  <c r="H169" i="29"/>
  <c r="I169" i="29" s="1"/>
  <c r="H168" i="29"/>
  <c r="I168" i="29" s="1"/>
  <c r="I167" i="29"/>
  <c r="H167" i="29"/>
  <c r="H166" i="29"/>
  <c r="I166" i="29" s="1"/>
  <c r="H165" i="29"/>
  <c r="I165" i="29" s="1"/>
  <c r="H164" i="29"/>
  <c r="I164" i="29" s="1"/>
  <c r="H163" i="29"/>
  <c r="I163" i="29" s="1"/>
  <c r="H162" i="29"/>
  <c r="I162" i="29" s="1"/>
  <c r="H161" i="29"/>
  <c r="I161" i="29" s="1"/>
  <c r="I160" i="29"/>
  <c r="H160" i="29"/>
  <c r="H159" i="29"/>
  <c r="I159" i="29" s="1"/>
  <c r="H158" i="29"/>
  <c r="I158" i="29" s="1"/>
  <c r="H157" i="29"/>
  <c r="I157" i="29" s="1"/>
  <c r="H156" i="29"/>
  <c r="I156" i="29" s="1"/>
  <c r="H155" i="29"/>
  <c r="I155" i="29" s="1"/>
  <c r="H154" i="29"/>
  <c r="I154" i="29" s="1"/>
  <c r="H153" i="29"/>
  <c r="I153" i="29" s="1"/>
  <c r="H152" i="29"/>
  <c r="I152" i="29" s="1"/>
  <c r="H151" i="29"/>
  <c r="I151" i="29" s="1"/>
  <c r="H150" i="29"/>
  <c r="I150" i="29" s="1"/>
  <c r="H149" i="29"/>
  <c r="I149" i="29" s="1"/>
  <c r="H148" i="29"/>
  <c r="I148" i="29" s="1"/>
  <c r="H147" i="29"/>
  <c r="I147" i="29" s="1"/>
  <c r="H146" i="29"/>
  <c r="I146" i="29" s="1"/>
  <c r="H145" i="29"/>
  <c r="I145" i="29" s="1"/>
  <c r="H144" i="29"/>
  <c r="I144" i="29" s="1"/>
  <c r="H143" i="29"/>
  <c r="I143" i="29" s="1"/>
  <c r="H142" i="29"/>
  <c r="I142" i="29" s="1"/>
  <c r="H141" i="29"/>
  <c r="I141" i="29" s="1"/>
  <c r="H140" i="29"/>
  <c r="I140" i="29" s="1"/>
  <c r="H139" i="29"/>
  <c r="I139" i="29" s="1"/>
  <c r="H138" i="29"/>
  <c r="I138" i="29" s="1"/>
  <c r="I137" i="29"/>
  <c r="H137" i="29"/>
  <c r="H136" i="29"/>
  <c r="I136" i="29" s="1"/>
  <c r="I135" i="29"/>
  <c r="H135" i="29"/>
  <c r="H134" i="29"/>
  <c r="I134" i="29" s="1"/>
  <c r="H133" i="29"/>
  <c r="I133" i="29" s="1"/>
  <c r="I132" i="29"/>
  <c r="H132" i="29"/>
  <c r="I131" i="29"/>
  <c r="H131" i="29"/>
  <c r="H130" i="29"/>
  <c r="I130" i="29" s="1"/>
  <c r="H129" i="29"/>
  <c r="I129" i="29" s="1"/>
  <c r="H128" i="29"/>
  <c r="I128" i="29" s="1"/>
  <c r="I127" i="29"/>
  <c r="H127" i="29"/>
  <c r="H126" i="29"/>
  <c r="I126" i="29" s="1"/>
  <c r="H125" i="29"/>
  <c r="I125" i="29" s="1"/>
  <c r="H124" i="29"/>
  <c r="I124" i="29" s="1"/>
  <c r="H123" i="29"/>
  <c r="I123" i="29" s="1"/>
  <c r="H122" i="29"/>
  <c r="I122" i="29" s="1"/>
  <c r="H121" i="29"/>
  <c r="I121" i="29" s="1"/>
  <c r="H120" i="29"/>
  <c r="I120" i="29" s="1"/>
  <c r="H119" i="29"/>
  <c r="I119" i="29" s="1"/>
  <c r="I118" i="29"/>
  <c r="H118" i="29"/>
  <c r="H117" i="29"/>
  <c r="I117" i="29" s="1"/>
  <c r="H116" i="29"/>
  <c r="I116" i="29" s="1"/>
  <c r="I115" i="29"/>
  <c r="H115" i="29"/>
  <c r="H114" i="29"/>
  <c r="I114" i="29" s="1"/>
  <c r="H113" i="29"/>
  <c r="I113" i="29" s="1"/>
  <c r="I112" i="29"/>
  <c r="H112" i="29"/>
  <c r="H111" i="29"/>
  <c r="I111" i="29" s="1"/>
  <c r="I110" i="29"/>
  <c r="H110" i="29"/>
  <c r="H109" i="29"/>
  <c r="I109" i="29" s="1"/>
  <c r="I108" i="29"/>
  <c r="H108" i="29"/>
  <c r="H107" i="29"/>
  <c r="I107" i="29" s="1"/>
  <c r="I106" i="29"/>
  <c r="H106" i="29"/>
  <c r="H105" i="29"/>
  <c r="I105" i="29" s="1"/>
  <c r="I104" i="29"/>
  <c r="H104" i="29"/>
  <c r="H103" i="29"/>
  <c r="I103" i="29" s="1"/>
  <c r="I102" i="29"/>
  <c r="H102" i="29"/>
  <c r="H101" i="29"/>
  <c r="I101" i="29" s="1"/>
  <c r="I100" i="29"/>
  <c r="H100" i="29"/>
  <c r="H99" i="29"/>
  <c r="I99" i="29" s="1"/>
  <c r="I98" i="29"/>
  <c r="H98" i="29"/>
  <c r="H97" i="29"/>
  <c r="I97" i="29" s="1"/>
  <c r="I96" i="29"/>
  <c r="H96" i="29"/>
  <c r="H95" i="29"/>
  <c r="I95" i="29" s="1"/>
  <c r="H94" i="29"/>
  <c r="I94" i="29" s="1"/>
  <c r="H93" i="29"/>
  <c r="I93" i="29" s="1"/>
  <c r="H92" i="29"/>
  <c r="I92" i="29" s="1"/>
  <c r="H91" i="29"/>
  <c r="I91" i="29" s="1"/>
  <c r="H90" i="29"/>
  <c r="I90" i="29" s="1"/>
  <c r="H89" i="29"/>
  <c r="I89" i="29" s="1"/>
  <c r="I88" i="29"/>
  <c r="H88" i="29"/>
  <c r="H87" i="29"/>
  <c r="I87" i="29" s="1"/>
  <c r="I86" i="29"/>
  <c r="H86" i="29"/>
  <c r="H85" i="29"/>
  <c r="I85" i="29" s="1"/>
  <c r="H84" i="29"/>
  <c r="I84" i="29" s="1"/>
  <c r="H83" i="29"/>
  <c r="I83" i="29" s="1"/>
  <c r="H82" i="29"/>
  <c r="I82" i="29" s="1"/>
  <c r="H81" i="29"/>
  <c r="I81" i="29" s="1"/>
  <c r="H80" i="29"/>
  <c r="I80" i="29" s="1"/>
  <c r="I79" i="29"/>
  <c r="H79" i="29"/>
  <c r="H78" i="29"/>
  <c r="I78" i="29" s="1"/>
  <c r="H77" i="29"/>
  <c r="I77" i="29" s="1"/>
  <c r="I76" i="29"/>
  <c r="H76" i="29"/>
  <c r="H75" i="29"/>
  <c r="I75" i="29" s="1"/>
  <c r="I74" i="29"/>
  <c r="H74" i="29"/>
  <c r="H73" i="29"/>
  <c r="I73" i="29" s="1"/>
  <c r="H72" i="29"/>
  <c r="I72" i="29" s="1"/>
  <c r="H71" i="29"/>
  <c r="I71" i="29" s="1"/>
  <c r="I70" i="29"/>
  <c r="H70" i="29"/>
  <c r="H69" i="29"/>
  <c r="I69" i="29" s="1"/>
  <c r="H68" i="29"/>
  <c r="I68" i="29" s="1"/>
  <c r="H67" i="29"/>
  <c r="I67" i="29" s="1"/>
  <c r="H66" i="29"/>
  <c r="I66" i="29" s="1"/>
  <c r="H65" i="29"/>
  <c r="I65" i="29" s="1"/>
  <c r="H64" i="29"/>
  <c r="I64" i="29" s="1"/>
  <c r="H63" i="29"/>
  <c r="I63" i="29" s="1"/>
  <c r="H62" i="29"/>
  <c r="I62" i="29" s="1"/>
  <c r="H61" i="29"/>
  <c r="I61" i="29" s="1"/>
  <c r="I60" i="29"/>
  <c r="H60" i="29"/>
  <c r="I59" i="29"/>
  <c r="H58" i="29"/>
  <c r="I58" i="29" s="1"/>
  <c r="H57" i="29"/>
  <c r="I57" i="29" s="1"/>
  <c r="H56" i="29"/>
  <c r="I56" i="29" s="1"/>
  <c r="H55" i="29"/>
  <c r="I55" i="29" s="1"/>
  <c r="H54" i="29"/>
  <c r="I54" i="29" s="1"/>
  <c r="H53" i="29"/>
  <c r="I53" i="29" s="1"/>
  <c r="H52" i="29"/>
  <c r="I52" i="29" s="1"/>
  <c r="H51" i="29"/>
  <c r="I51" i="29" s="1"/>
  <c r="H50" i="29"/>
  <c r="I50" i="29" s="1"/>
  <c r="H49" i="29"/>
  <c r="I49" i="29" s="1"/>
  <c r="H48" i="29"/>
  <c r="I48" i="29" s="1"/>
  <c r="H47" i="29"/>
  <c r="I47" i="29" s="1"/>
  <c r="H46" i="29"/>
  <c r="I46" i="29" s="1"/>
  <c r="H45" i="29"/>
  <c r="I45" i="29" s="1"/>
  <c r="H44" i="29"/>
  <c r="I44" i="29" s="1"/>
  <c r="H43" i="29"/>
  <c r="I43" i="29" s="1"/>
  <c r="H42" i="29"/>
  <c r="I42" i="29" s="1"/>
  <c r="H41" i="29"/>
  <c r="I41" i="29" s="1"/>
  <c r="H40" i="29"/>
  <c r="I40" i="29" s="1"/>
  <c r="H39" i="29"/>
  <c r="I39" i="29" s="1"/>
  <c r="H38" i="29"/>
  <c r="I38" i="29" s="1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I31" i="29" s="1"/>
  <c r="H30" i="29"/>
  <c r="I30" i="29" s="1"/>
  <c r="H29" i="29"/>
  <c r="I29" i="29" s="1"/>
  <c r="H28" i="29"/>
  <c r="I28" i="29" s="1"/>
  <c r="H27" i="29"/>
  <c r="I27" i="29" s="1"/>
  <c r="H26" i="29"/>
  <c r="I26" i="29" s="1"/>
  <c r="H25" i="29"/>
  <c r="I25" i="29" s="1"/>
  <c r="H24" i="29"/>
  <c r="I24" i="29" s="1"/>
  <c r="H23" i="29"/>
  <c r="I23" i="29" s="1"/>
  <c r="H22" i="29"/>
  <c r="I22" i="29" s="1"/>
  <c r="H21" i="29"/>
  <c r="I21" i="29" s="1"/>
  <c r="H20" i="29"/>
  <c r="I20" i="29" s="1"/>
  <c r="H19" i="29"/>
  <c r="I19" i="29" s="1"/>
  <c r="H18" i="29"/>
  <c r="I18" i="29" s="1"/>
  <c r="H17" i="29"/>
  <c r="I17" i="29" s="1"/>
  <c r="H16" i="29"/>
  <c r="I16" i="29" s="1"/>
  <c r="H15" i="29"/>
  <c r="I15" i="29" s="1"/>
  <c r="H14" i="29"/>
  <c r="I14" i="29" s="1"/>
  <c r="H13" i="29"/>
  <c r="I13" i="29" s="1"/>
  <c r="H12" i="29"/>
  <c r="I12" i="29" s="1"/>
  <c r="H11" i="29"/>
  <c r="I11" i="29" s="1"/>
  <c r="H10" i="29"/>
  <c r="I10" i="29" s="1"/>
  <c r="H9" i="29"/>
  <c r="I9" i="29" s="1"/>
  <c r="H8" i="29"/>
  <c r="I8" i="29" s="1"/>
  <c r="H7" i="29"/>
  <c r="I7" i="29" s="1"/>
  <c r="H6" i="29"/>
  <c r="I6" i="29" s="1"/>
  <c r="H5" i="29"/>
  <c r="H399" i="29" l="1"/>
  <c r="I399" i="29" s="1"/>
  <c r="H398" i="29"/>
  <c r="I398" i="29" s="1"/>
  <c r="I5" i="29"/>
  <c r="H19" i="28"/>
  <c r="I19" i="28" s="1"/>
  <c r="H21" i="28"/>
  <c r="I21" i="28" s="1"/>
  <c r="G65" i="28" l="1"/>
  <c r="F65" i="28"/>
  <c r="E65" i="28"/>
  <c r="D65" i="28"/>
  <c r="H64" i="28"/>
  <c r="I64" i="28" s="1"/>
  <c r="H63" i="28"/>
  <c r="I63" i="28" s="1"/>
  <c r="H62" i="28"/>
  <c r="I62" i="28" s="1"/>
  <c r="H61" i="28"/>
  <c r="I61" i="28" s="1"/>
  <c r="H60" i="28"/>
  <c r="I60" i="28" s="1"/>
  <c r="H59" i="28"/>
  <c r="I59" i="28" s="1"/>
  <c r="H58" i="28"/>
  <c r="I58" i="28" s="1"/>
  <c r="H57" i="28"/>
  <c r="I57" i="28" s="1"/>
  <c r="H56" i="28"/>
  <c r="I56" i="28" s="1"/>
  <c r="H55" i="28"/>
  <c r="I55" i="28" s="1"/>
  <c r="H54" i="28"/>
  <c r="I54" i="28" s="1"/>
  <c r="H53" i="28"/>
  <c r="I53" i="28" s="1"/>
  <c r="H52" i="28"/>
  <c r="I52" i="28" s="1"/>
  <c r="H51" i="28"/>
  <c r="I51" i="28" s="1"/>
  <c r="H50" i="28"/>
  <c r="I50" i="28" s="1"/>
  <c r="H49" i="28"/>
  <c r="I49" i="28" s="1"/>
  <c r="H48" i="28"/>
  <c r="I48" i="28" s="1"/>
  <c r="H47" i="28"/>
  <c r="I47" i="28" s="1"/>
  <c r="H46" i="28"/>
  <c r="I46" i="28" s="1"/>
  <c r="H45" i="28"/>
  <c r="I45" i="28" s="1"/>
  <c r="H44" i="28"/>
  <c r="I44" i="28" s="1"/>
  <c r="H43" i="28"/>
  <c r="I43" i="28" s="1"/>
  <c r="H42" i="28"/>
  <c r="I42" i="28" s="1"/>
  <c r="H41" i="28"/>
  <c r="I41" i="28" s="1"/>
  <c r="H40" i="28"/>
  <c r="I40" i="28" s="1"/>
  <c r="H39" i="28"/>
  <c r="I39" i="28" s="1"/>
  <c r="H38" i="28"/>
  <c r="I38" i="28" s="1"/>
  <c r="H37" i="28"/>
  <c r="I37" i="28" s="1"/>
  <c r="H36" i="28"/>
  <c r="I36" i="28" s="1"/>
  <c r="H35" i="28"/>
  <c r="I35" i="28" s="1"/>
  <c r="H34" i="28"/>
  <c r="I34" i="28" s="1"/>
  <c r="H33" i="28"/>
  <c r="I33" i="28" s="1"/>
  <c r="H32" i="28"/>
  <c r="I32" i="28" s="1"/>
  <c r="H31" i="28"/>
  <c r="I31" i="28" s="1"/>
  <c r="H30" i="28"/>
  <c r="I30" i="28" s="1"/>
  <c r="H29" i="28"/>
  <c r="I29" i="28" s="1"/>
  <c r="H28" i="28"/>
  <c r="I28" i="28" s="1"/>
  <c r="H27" i="28"/>
  <c r="I27" i="28" s="1"/>
  <c r="H26" i="28"/>
  <c r="I26" i="28" s="1"/>
  <c r="H25" i="28"/>
  <c r="I25" i="28" s="1"/>
  <c r="H24" i="28"/>
  <c r="I24" i="28" s="1"/>
  <c r="H23" i="28"/>
  <c r="I23" i="28" s="1"/>
  <c r="H22" i="28"/>
  <c r="I22" i="28" s="1"/>
  <c r="H20" i="28"/>
  <c r="I20" i="28" s="1"/>
  <c r="H18" i="28"/>
  <c r="I18" i="28" s="1"/>
  <c r="H17" i="28"/>
  <c r="I17" i="28" s="1"/>
  <c r="H16" i="28"/>
  <c r="I16" i="28" s="1"/>
  <c r="H15" i="28"/>
  <c r="I15" i="28" s="1"/>
  <c r="H14" i="28"/>
  <c r="I14" i="28" s="1"/>
  <c r="H13" i="28"/>
  <c r="I13" i="28" s="1"/>
  <c r="H12" i="28"/>
  <c r="I12" i="28" s="1"/>
  <c r="H11" i="28"/>
  <c r="I11" i="28" s="1"/>
  <c r="H10" i="28"/>
  <c r="I10" i="28" s="1"/>
  <c r="H9" i="28"/>
  <c r="I9" i="28" s="1"/>
  <c r="H8" i="28"/>
  <c r="I8" i="28" s="1"/>
  <c r="H7" i="28"/>
  <c r="I7" i="28" s="1"/>
  <c r="H6" i="28"/>
  <c r="I6" i="28" s="1"/>
  <c r="H5" i="28"/>
  <c r="H192" i="27"/>
  <c r="I192" i="27" s="1"/>
  <c r="H65" i="28" l="1"/>
  <c r="I65" i="28" s="1"/>
  <c r="H66" i="28"/>
  <c r="I66" i="28" s="1"/>
  <c r="I5" i="28"/>
  <c r="G399" i="27" l="1"/>
  <c r="F399" i="27"/>
  <c r="E399" i="27"/>
  <c r="D399" i="27"/>
  <c r="H398" i="27"/>
  <c r="I398" i="27" s="1"/>
  <c r="H397" i="27"/>
  <c r="I397" i="27" s="1"/>
  <c r="H396" i="27"/>
  <c r="I396" i="27" s="1"/>
  <c r="H395" i="27"/>
  <c r="I395" i="27" s="1"/>
  <c r="H394" i="27"/>
  <c r="I394" i="27" s="1"/>
  <c r="H393" i="27"/>
  <c r="I393" i="27" s="1"/>
  <c r="H392" i="27"/>
  <c r="I392" i="27" s="1"/>
  <c r="H391" i="27"/>
  <c r="I391" i="27" s="1"/>
  <c r="H390" i="27"/>
  <c r="I390" i="27" s="1"/>
  <c r="H389" i="27"/>
  <c r="I389" i="27" s="1"/>
  <c r="H388" i="27"/>
  <c r="I388" i="27" s="1"/>
  <c r="H387" i="27"/>
  <c r="I387" i="27" s="1"/>
  <c r="H386" i="27"/>
  <c r="I386" i="27" s="1"/>
  <c r="H385" i="27"/>
  <c r="I385" i="27" s="1"/>
  <c r="H384" i="27"/>
  <c r="I384" i="27" s="1"/>
  <c r="H383" i="27"/>
  <c r="I383" i="27" s="1"/>
  <c r="H382" i="27"/>
  <c r="I382" i="27" s="1"/>
  <c r="H381" i="27"/>
  <c r="I381" i="27" s="1"/>
  <c r="H380" i="27"/>
  <c r="I380" i="27" s="1"/>
  <c r="H379" i="27"/>
  <c r="I379" i="27" s="1"/>
  <c r="H378" i="27"/>
  <c r="I378" i="27" s="1"/>
  <c r="H377" i="27"/>
  <c r="I377" i="27" s="1"/>
  <c r="H376" i="27"/>
  <c r="I376" i="27" s="1"/>
  <c r="I375" i="27"/>
  <c r="H375" i="27"/>
  <c r="H374" i="27"/>
  <c r="I374" i="27" s="1"/>
  <c r="H373" i="27"/>
  <c r="I373" i="27" s="1"/>
  <c r="H372" i="27"/>
  <c r="I372" i="27" s="1"/>
  <c r="H371" i="27"/>
  <c r="I371" i="27" s="1"/>
  <c r="H370" i="27"/>
  <c r="I370" i="27" s="1"/>
  <c r="H369" i="27"/>
  <c r="I369" i="27" s="1"/>
  <c r="H368" i="27"/>
  <c r="I368" i="27" s="1"/>
  <c r="H367" i="27"/>
  <c r="I367" i="27" s="1"/>
  <c r="H366" i="27"/>
  <c r="I366" i="27" s="1"/>
  <c r="H365" i="27"/>
  <c r="I365" i="27" s="1"/>
  <c r="H364" i="27"/>
  <c r="I364" i="27" s="1"/>
  <c r="H363" i="27"/>
  <c r="I363" i="27" s="1"/>
  <c r="H362" i="27"/>
  <c r="I362" i="27" s="1"/>
  <c r="I361" i="27"/>
  <c r="H361" i="27"/>
  <c r="H360" i="27"/>
  <c r="I360" i="27" s="1"/>
  <c r="H359" i="27"/>
  <c r="I359" i="27" s="1"/>
  <c r="H358" i="27"/>
  <c r="I358" i="27" s="1"/>
  <c r="H357" i="27"/>
  <c r="I357" i="27" s="1"/>
  <c r="H356" i="27"/>
  <c r="I356" i="27" s="1"/>
  <c r="H355" i="27"/>
  <c r="I355" i="27" s="1"/>
  <c r="H354" i="27"/>
  <c r="I354" i="27" s="1"/>
  <c r="H353" i="27"/>
  <c r="I353" i="27" s="1"/>
  <c r="H352" i="27"/>
  <c r="I352" i="27" s="1"/>
  <c r="H351" i="27"/>
  <c r="I351" i="27" s="1"/>
  <c r="H350" i="27"/>
  <c r="I350" i="27" s="1"/>
  <c r="H349" i="27"/>
  <c r="I349" i="27" s="1"/>
  <c r="H348" i="27"/>
  <c r="I348" i="27" s="1"/>
  <c r="H347" i="27"/>
  <c r="I347" i="27" s="1"/>
  <c r="H346" i="27"/>
  <c r="I346" i="27" s="1"/>
  <c r="H345" i="27"/>
  <c r="I345" i="27" s="1"/>
  <c r="H344" i="27"/>
  <c r="I344" i="27" s="1"/>
  <c r="H343" i="27"/>
  <c r="I343" i="27" s="1"/>
  <c r="H342" i="27"/>
  <c r="I342" i="27" s="1"/>
  <c r="H341" i="27"/>
  <c r="I341" i="27" s="1"/>
  <c r="H340" i="27"/>
  <c r="I340" i="27" s="1"/>
  <c r="H339" i="27"/>
  <c r="I339" i="27" s="1"/>
  <c r="H338" i="27"/>
  <c r="I338" i="27" s="1"/>
  <c r="H337" i="27"/>
  <c r="I337" i="27" s="1"/>
  <c r="H336" i="27"/>
  <c r="I336" i="27" s="1"/>
  <c r="H335" i="27"/>
  <c r="I335" i="27" s="1"/>
  <c r="H334" i="27"/>
  <c r="I334" i="27" s="1"/>
  <c r="H333" i="27"/>
  <c r="I333" i="27" s="1"/>
  <c r="H332" i="27"/>
  <c r="I332" i="27" s="1"/>
  <c r="H331" i="27"/>
  <c r="I331" i="27" s="1"/>
  <c r="H330" i="27"/>
  <c r="I330" i="27" s="1"/>
  <c r="H329" i="27"/>
  <c r="I329" i="27" s="1"/>
  <c r="H328" i="27"/>
  <c r="I328" i="27" s="1"/>
  <c r="H327" i="27"/>
  <c r="I327" i="27" s="1"/>
  <c r="H326" i="27"/>
  <c r="I326" i="27" s="1"/>
  <c r="H325" i="27"/>
  <c r="I325" i="27" s="1"/>
  <c r="H324" i="27"/>
  <c r="I324" i="27" s="1"/>
  <c r="H323" i="27"/>
  <c r="I323" i="27" s="1"/>
  <c r="H322" i="27"/>
  <c r="I322" i="27" s="1"/>
  <c r="H321" i="27"/>
  <c r="I321" i="27" s="1"/>
  <c r="H320" i="27"/>
  <c r="I320" i="27" s="1"/>
  <c r="H319" i="27"/>
  <c r="I319" i="27" s="1"/>
  <c r="H318" i="27"/>
  <c r="I318" i="27" s="1"/>
  <c r="H317" i="27"/>
  <c r="I317" i="27" s="1"/>
  <c r="H316" i="27"/>
  <c r="I316" i="27" s="1"/>
  <c r="I315" i="27"/>
  <c r="H315" i="27"/>
  <c r="H314" i="27"/>
  <c r="I314" i="27" s="1"/>
  <c r="H313" i="27"/>
  <c r="I313" i="27" s="1"/>
  <c r="H312" i="27"/>
  <c r="I312" i="27" s="1"/>
  <c r="H311" i="27"/>
  <c r="I311" i="27" s="1"/>
  <c r="H310" i="27"/>
  <c r="I310" i="27" s="1"/>
  <c r="H309" i="27"/>
  <c r="I309" i="27" s="1"/>
  <c r="H308" i="27"/>
  <c r="I308" i="27" s="1"/>
  <c r="H307" i="27"/>
  <c r="I307" i="27" s="1"/>
  <c r="H306" i="27"/>
  <c r="I306" i="27" s="1"/>
  <c r="H305" i="27"/>
  <c r="I305" i="27" s="1"/>
  <c r="H304" i="27"/>
  <c r="I304" i="27" s="1"/>
  <c r="H303" i="27"/>
  <c r="I303" i="27" s="1"/>
  <c r="H302" i="27"/>
  <c r="I302" i="27" s="1"/>
  <c r="H301" i="27"/>
  <c r="I301" i="27" s="1"/>
  <c r="H300" i="27"/>
  <c r="I300" i="27" s="1"/>
  <c r="H299" i="27"/>
  <c r="I299" i="27" s="1"/>
  <c r="H298" i="27"/>
  <c r="I298" i="27" s="1"/>
  <c r="H297" i="27"/>
  <c r="I297" i="27" s="1"/>
  <c r="H296" i="27"/>
  <c r="I296" i="27" s="1"/>
  <c r="H295" i="27"/>
  <c r="I295" i="27" s="1"/>
  <c r="H294" i="27"/>
  <c r="I294" i="27" s="1"/>
  <c r="H293" i="27"/>
  <c r="I293" i="27" s="1"/>
  <c r="H292" i="27"/>
  <c r="I292" i="27" s="1"/>
  <c r="H291" i="27"/>
  <c r="I291" i="27" s="1"/>
  <c r="H290" i="27"/>
  <c r="I290" i="27" s="1"/>
  <c r="I289" i="27"/>
  <c r="H289" i="27"/>
  <c r="H288" i="27"/>
  <c r="I288" i="27" s="1"/>
  <c r="H287" i="27"/>
  <c r="I287" i="27" s="1"/>
  <c r="H286" i="27"/>
  <c r="I286" i="27" s="1"/>
  <c r="H285" i="27"/>
  <c r="I285" i="27" s="1"/>
  <c r="H284" i="27"/>
  <c r="I284" i="27" s="1"/>
  <c r="H283" i="27"/>
  <c r="I283" i="27" s="1"/>
  <c r="H282" i="27"/>
  <c r="I282" i="27" s="1"/>
  <c r="H281" i="27"/>
  <c r="I281" i="27" s="1"/>
  <c r="H280" i="27"/>
  <c r="I280" i="27" s="1"/>
  <c r="H279" i="27"/>
  <c r="I279" i="27" s="1"/>
  <c r="H278" i="27"/>
  <c r="I278" i="27" s="1"/>
  <c r="H277" i="27"/>
  <c r="I277" i="27" s="1"/>
  <c r="H276" i="27"/>
  <c r="I276" i="27" s="1"/>
  <c r="H275" i="27"/>
  <c r="I275" i="27" s="1"/>
  <c r="H274" i="27"/>
  <c r="I274" i="27" s="1"/>
  <c r="H273" i="27"/>
  <c r="I273" i="27" s="1"/>
  <c r="H272" i="27"/>
  <c r="I272" i="27" s="1"/>
  <c r="H271" i="27"/>
  <c r="I271" i="27" s="1"/>
  <c r="H270" i="27"/>
  <c r="I270" i="27" s="1"/>
  <c r="H269" i="27"/>
  <c r="I269" i="27" s="1"/>
  <c r="H268" i="27"/>
  <c r="I268" i="27" s="1"/>
  <c r="H267" i="27"/>
  <c r="I267" i="27" s="1"/>
  <c r="H266" i="27"/>
  <c r="I266" i="27" s="1"/>
  <c r="H265" i="27"/>
  <c r="I265" i="27" s="1"/>
  <c r="H264" i="27"/>
  <c r="I264" i="27" s="1"/>
  <c r="H263" i="27"/>
  <c r="I263" i="27" s="1"/>
  <c r="H262" i="27"/>
  <c r="I262" i="27" s="1"/>
  <c r="H261" i="27"/>
  <c r="I261" i="27" s="1"/>
  <c r="H260" i="27"/>
  <c r="I260" i="27" s="1"/>
  <c r="H259" i="27"/>
  <c r="I259" i="27" s="1"/>
  <c r="H258" i="27"/>
  <c r="I258" i="27" s="1"/>
  <c r="I257" i="27"/>
  <c r="H257" i="27"/>
  <c r="H256" i="27"/>
  <c r="I256" i="27" s="1"/>
  <c r="H255" i="27"/>
  <c r="I255" i="27" s="1"/>
  <c r="H254" i="27"/>
  <c r="I254" i="27" s="1"/>
  <c r="H253" i="27"/>
  <c r="I253" i="27" s="1"/>
  <c r="H252" i="27"/>
  <c r="I252" i="27" s="1"/>
  <c r="H251" i="27"/>
  <c r="I251" i="27" s="1"/>
  <c r="H250" i="27"/>
  <c r="I250" i="27" s="1"/>
  <c r="H249" i="27"/>
  <c r="I249" i="27" s="1"/>
  <c r="H248" i="27"/>
  <c r="I248" i="27" s="1"/>
  <c r="H247" i="27"/>
  <c r="I247" i="27" s="1"/>
  <c r="H246" i="27"/>
  <c r="I246" i="27" s="1"/>
  <c r="H245" i="27"/>
  <c r="I245" i="27" s="1"/>
  <c r="H244" i="27"/>
  <c r="I244" i="27" s="1"/>
  <c r="I243" i="27"/>
  <c r="H243" i="27"/>
  <c r="H242" i="27"/>
  <c r="I242" i="27" s="1"/>
  <c r="H241" i="27"/>
  <c r="I241" i="27" s="1"/>
  <c r="H240" i="27"/>
  <c r="I240" i="27" s="1"/>
  <c r="H239" i="27"/>
  <c r="I239" i="27" s="1"/>
  <c r="H238" i="27"/>
  <c r="I238" i="27" s="1"/>
  <c r="H237" i="27"/>
  <c r="I237" i="27" s="1"/>
  <c r="H236" i="27"/>
  <c r="I236" i="27" s="1"/>
  <c r="H235" i="27"/>
  <c r="I235" i="27" s="1"/>
  <c r="H234" i="27"/>
  <c r="I234" i="27" s="1"/>
  <c r="H233" i="27"/>
  <c r="I233" i="27" s="1"/>
  <c r="H232" i="27"/>
  <c r="I232" i="27" s="1"/>
  <c r="H231" i="27"/>
  <c r="I231" i="27" s="1"/>
  <c r="H230" i="27"/>
  <c r="I230" i="27" s="1"/>
  <c r="H229" i="27"/>
  <c r="I229" i="27" s="1"/>
  <c r="H228" i="27"/>
  <c r="I228" i="27" s="1"/>
  <c r="H227" i="27"/>
  <c r="I227" i="27" s="1"/>
  <c r="H226" i="27"/>
  <c r="I226" i="27" s="1"/>
  <c r="H225" i="27"/>
  <c r="I225" i="27" s="1"/>
  <c r="H224" i="27"/>
  <c r="I224" i="27" s="1"/>
  <c r="H223" i="27"/>
  <c r="I223" i="27" s="1"/>
  <c r="H222" i="27"/>
  <c r="I222" i="27" s="1"/>
  <c r="H221" i="27"/>
  <c r="I221" i="27" s="1"/>
  <c r="H220" i="27"/>
  <c r="I220" i="27" s="1"/>
  <c r="H219" i="27"/>
  <c r="I219" i="27" s="1"/>
  <c r="H218" i="27"/>
  <c r="I218" i="27" s="1"/>
  <c r="H217" i="27"/>
  <c r="I217" i="27" s="1"/>
  <c r="H216" i="27"/>
  <c r="I216" i="27" s="1"/>
  <c r="H215" i="27"/>
  <c r="I215" i="27" s="1"/>
  <c r="H214" i="27"/>
  <c r="I214" i="27" s="1"/>
  <c r="I213" i="27"/>
  <c r="H213" i="27"/>
  <c r="H212" i="27"/>
  <c r="I212" i="27" s="1"/>
  <c r="H211" i="27"/>
  <c r="I211" i="27" s="1"/>
  <c r="H210" i="27"/>
  <c r="I210" i="27" s="1"/>
  <c r="H209" i="27"/>
  <c r="I209" i="27" s="1"/>
  <c r="H208" i="27"/>
  <c r="I208" i="27" s="1"/>
  <c r="H207" i="27"/>
  <c r="I207" i="27" s="1"/>
  <c r="H206" i="27"/>
  <c r="I206" i="27" s="1"/>
  <c r="H205" i="27"/>
  <c r="I205" i="27" s="1"/>
  <c r="H204" i="27"/>
  <c r="I204" i="27" s="1"/>
  <c r="H203" i="27"/>
  <c r="I203" i="27" s="1"/>
  <c r="H202" i="27"/>
  <c r="I202" i="27" s="1"/>
  <c r="H201" i="27"/>
  <c r="I201" i="27" s="1"/>
  <c r="H200" i="27"/>
  <c r="I200" i="27" s="1"/>
  <c r="H199" i="27"/>
  <c r="I199" i="27" s="1"/>
  <c r="H198" i="27"/>
  <c r="I198" i="27" s="1"/>
  <c r="H197" i="27"/>
  <c r="I197" i="27" s="1"/>
  <c r="H196" i="27"/>
  <c r="I196" i="27" s="1"/>
  <c r="H195" i="27"/>
  <c r="I195" i="27" s="1"/>
  <c r="H194" i="27"/>
  <c r="I194" i="27" s="1"/>
  <c r="H193" i="27"/>
  <c r="I193" i="27" s="1"/>
  <c r="H191" i="27"/>
  <c r="I191" i="27" s="1"/>
  <c r="H190" i="27"/>
  <c r="I190" i="27" s="1"/>
  <c r="H189" i="27"/>
  <c r="I189" i="27" s="1"/>
  <c r="H188" i="27"/>
  <c r="I188" i="27" s="1"/>
  <c r="H187" i="27"/>
  <c r="I187" i="27" s="1"/>
  <c r="H186" i="27"/>
  <c r="I186" i="27" s="1"/>
  <c r="H185" i="27"/>
  <c r="I185" i="27" s="1"/>
  <c r="H184" i="27"/>
  <c r="I184" i="27" s="1"/>
  <c r="H183" i="27"/>
  <c r="I183" i="27" s="1"/>
  <c r="H182" i="27"/>
  <c r="I182" i="27" s="1"/>
  <c r="H181" i="27"/>
  <c r="I181" i="27" s="1"/>
  <c r="H180" i="27"/>
  <c r="I180" i="27" s="1"/>
  <c r="H179" i="27"/>
  <c r="I179" i="27" s="1"/>
  <c r="I178" i="27"/>
  <c r="H178" i="27"/>
  <c r="H177" i="27"/>
  <c r="I177" i="27" s="1"/>
  <c r="H176" i="27"/>
  <c r="I176" i="27" s="1"/>
  <c r="H175" i="27"/>
  <c r="I175" i="27" s="1"/>
  <c r="H174" i="27"/>
  <c r="I174" i="27" s="1"/>
  <c r="H173" i="27"/>
  <c r="I173" i="27" s="1"/>
  <c r="H172" i="27"/>
  <c r="I172" i="27" s="1"/>
  <c r="H171" i="27"/>
  <c r="I171" i="27" s="1"/>
  <c r="H170" i="27"/>
  <c r="I170" i="27" s="1"/>
  <c r="H169" i="27"/>
  <c r="I169" i="27" s="1"/>
  <c r="H168" i="27"/>
  <c r="I168" i="27" s="1"/>
  <c r="H167" i="27"/>
  <c r="I167" i="27" s="1"/>
  <c r="H166" i="27"/>
  <c r="I166" i="27" s="1"/>
  <c r="H165" i="27"/>
  <c r="I165" i="27" s="1"/>
  <c r="H164" i="27"/>
  <c r="I164" i="27" s="1"/>
  <c r="H163" i="27"/>
  <c r="I163" i="27" s="1"/>
  <c r="H162" i="27"/>
  <c r="I162" i="27" s="1"/>
  <c r="H161" i="27"/>
  <c r="I161" i="27" s="1"/>
  <c r="H160" i="27"/>
  <c r="I160" i="27" s="1"/>
  <c r="H159" i="27"/>
  <c r="I159" i="27" s="1"/>
  <c r="H158" i="27"/>
  <c r="I158" i="27" s="1"/>
  <c r="H157" i="27"/>
  <c r="I157" i="27" s="1"/>
  <c r="H156" i="27"/>
  <c r="I156" i="27" s="1"/>
  <c r="H155" i="27"/>
  <c r="I155" i="27" s="1"/>
  <c r="H154" i="27"/>
  <c r="I154" i="27" s="1"/>
  <c r="H153" i="27"/>
  <c r="I153" i="27" s="1"/>
  <c r="H152" i="27"/>
  <c r="I152" i="27" s="1"/>
  <c r="H151" i="27"/>
  <c r="I151" i="27" s="1"/>
  <c r="H150" i="27"/>
  <c r="I150" i="27" s="1"/>
  <c r="H149" i="27"/>
  <c r="I149" i="27" s="1"/>
  <c r="H148" i="27"/>
  <c r="I148" i="27" s="1"/>
  <c r="H147" i="27"/>
  <c r="I147" i="27" s="1"/>
  <c r="H146" i="27"/>
  <c r="I146" i="27" s="1"/>
  <c r="H145" i="27"/>
  <c r="I145" i="27" s="1"/>
  <c r="H144" i="27"/>
  <c r="I144" i="27" s="1"/>
  <c r="H143" i="27"/>
  <c r="I143" i="27" s="1"/>
  <c r="H142" i="27"/>
  <c r="I142" i="27" s="1"/>
  <c r="H141" i="27"/>
  <c r="I141" i="27" s="1"/>
  <c r="H140" i="27"/>
  <c r="I140" i="27" s="1"/>
  <c r="H139" i="27"/>
  <c r="I139" i="27" s="1"/>
  <c r="H138" i="27"/>
  <c r="I138" i="27" s="1"/>
  <c r="H137" i="27"/>
  <c r="I137" i="27" s="1"/>
  <c r="H136" i="27"/>
  <c r="I136" i="27" s="1"/>
  <c r="H135" i="27"/>
  <c r="I135" i="27" s="1"/>
  <c r="H134" i="27"/>
  <c r="I134" i="27" s="1"/>
  <c r="H133" i="27"/>
  <c r="I133" i="27" s="1"/>
  <c r="H132" i="27"/>
  <c r="I132" i="27" s="1"/>
  <c r="H131" i="27"/>
  <c r="I131" i="27" s="1"/>
  <c r="H130" i="27"/>
  <c r="I130" i="27" s="1"/>
  <c r="H129" i="27"/>
  <c r="I129" i="27" s="1"/>
  <c r="H128" i="27"/>
  <c r="I128" i="27" s="1"/>
  <c r="H127" i="27"/>
  <c r="I127" i="27" s="1"/>
  <c r="H126" i="27"/>
  <c r="I126" i="27" s="1"/>
  <c r="H125" i="27"/>
  <c r="I125" i="27" s="1"/>
  <c r="H124" i="27"/>
  <c r="I124" i="27" s="1"/>
  <c r="H123" i="27"/>
  <c r="I123" i="27" s="1"/>
  <c r="H122" i="27"/>
  <c r="I122" i="27" s="1"/>
  <c r="H121" i="27"/>
  <c r="I121" i="27" s="1"/>
  <c r="H120" i="27"/>
  <c r="I120" i="27" s="1"/>
  <c r="H119" i="27"/>
  <c r="I119" i="27" s="1"/>
  <c r="H118" i="27"/>
  <c r="I118" i="27" s="1"/>
  <c r="H117" i="27"/>
  <c r="I117" i="27" s="1"/>
  <c r="H116" i="27"/>
  <c r="I116" i="27" s="1"/>
  <c r="H115" i="27"/>
  <c r="I115" i="27" s="1"/>
  <c r="H114" i="27"/>
  <c r="I114" i="27" s="1"/>
  <c r="H113" i="27"/>
  <c r="I113" i="27" s="1"/>
  <c r="H112" i="27"/>
  <c r="I112" i="27" s="1"/>
  <c r="H111" i="27"/>
  <c r="I111" i="27" s="1"/>
  <c r="H110" i="27"/>
  <c r="I110" i="27" s="1"/>
  <c r="H109" i="27"/>
  <c r="I109" i="27" s="1"/>
  <c r="H108" i="27"/>
  <c r="I108" i="27" s="1"/>
  <c r="H107" i="27"/>
  <c r="I107" i="27" s="1"/>
  <c r="H106" i="27"/>
  <c r="I106" i="27" s="1"/>
  <c r="H105" i="27"/>
  <c r="I105" i="27" s="1"/>
  <c r="H104" i="27"/>
  <c r="I104" i="27" s="1"/>
  <c r="H103" i="27"/>
  <c r="I103" i="27" s="1"/>
  <c r="H102" i="27"/>
  <c r="I102" i="27" s="1"/>
  <c r="H101" i="27"/>
  <c r="I101" i="27" s="1"/>
  <c r="H100" i="27"/>
  <c r="I100" i="27" s="1"/>
  <c r="H99" i="27"/>
  <c r="I99" i="27" s="1"/>
  <c r="H98" i="27"/>
  <c r="I98" i="27" s="1"/>
  <c r="H97" i="27"/>
  <c r="I97" i="27" s="1"/>
  <c r="H96" i="27"/>
  <c r="I96" i="27" s="1"/>
  <c r="H95" i="27"/>
  <c r="I95" i="27" s="1"/>
  <c r="H94" i="27"/>
  <c r="I94" i="27" s="1"/>
  <c r="H93" i="27"/>
  <c r="I93" i="27" s="1"/>
  <c r="H92" i="27"/>
  <c r="I92" i="27" s="1"/>
  <c r="H91" i="27"/>
  <c r="I91" i="27" s="1"/>
  <c r="H90" i="27"/>
  <c r="I90" i="27" s="1"/>
  <c r="H89" i="27"/>
  <c r="I89" i="27" s="1"/>
  <c r="H88" i="27"/>
  <c r="I88" i="27" s="1"/>
  <c r="H87" i="27"/>
  <c r="I87" i="27" s="1"/>
  <c r="H86" i="27"/>
  <c r="I86" i="27" s="1"/>
  <c r="H85" i="27"/>
  <c r="I85" i="27" s="1"/>
  <c r="H84" i="27"/>
  <c r="I84" i="27" s="1"/>
  <c r="H83" i="27"/>
  <c r="I83" i="27" s="1"/>
  <c r="H82" i="27"/>
  <c r="I82" i="27" s="1"/>
  <c r="H81" i="27"/>
  <c r="I81" i="27" s="1"/>
  <c r="H80" i="27"/>
  <c r="I80" i="27" s="1"/>
  <c r="H79" i="27"/>
  <c r="I79" i="27" s="1"/>
  <c r="H78" i="27"/>
  <c r="I78" i="27" s="1"/>
  <c r="H77" i="27"/>
  <c r="I77" i="27" s="1"/>
  <c r="H76" i="27"/>
  <c r="I76" i="27" s="1"/>
  <c r="H75" i="27"/>
  <c r="I75" i="27" s="1"/>
  <c r="H74" i="27"/>
  <c r="I74" i="27" s="1"/>
  <c r="H73" i="27"/>
  <c r="I73" i="27" s="1"/>
  <c r="H72" i="27"/>
  <c r="I72" i="27" s="1"/>
  <c r="H71" i="27"/>
  <c r="I71" i="27" s="1"/>
  <c r="H70" i="27"/>
  <c r="I70" i="27" s="1"/>
  <c r="H69" i="27"/>
  <c r="I69" i="27" s="1"/>
  <c r="H68" i="27"/>
  <c r="I68" i="27" s="1"/>
  <c r="H67" i="27"/>
  <c r="I67" i="27" s="1"/>
  <c r="H66" i="27"/>
  <c r="I66" i="27" s="1"/>
  <c r="H65" i="27"/>
  <c r="I65" i="27" s="1"/>
  <c r="H64" i="27"/>
  <c r="I64" i="27" s="1"/>
  <c r="H63" i="27"/>
  <c r="I63" i="27" s="1"/>
  <c r="H62" i="27"/>
  <c r="I62" i="27" s="1"/>
  <c r="H61" i="27"/>
  <c r="I61" i="27" s="1"/>
  <c r="I60" i="27"/>
  <c r="H59" i="27"/>
  <c r="I59" i="27" s="1"/>
  <c r="H58" i="27"/>
  <c r="I58" i="27" s="1"/>
  <c r="H57" i="27"/>
  <c r="I57" i="27" s="1"/>
  <c r="H56" i="27"/>
  <c r="I56" i="27" s="1"/>
  <c r="H55" i="27"/>
  <c r="I55" i="27" s="1"/>
  <c r="H54" i="27"/>
  <c r="I54" i="27" s="1"/>
  <c r="H53" i="27"/>
  <c r="I53" i="27" s="1"/>
  <c r="H52" i="27"/>
  <c r="I52" i="27" s="1"/>
  <c r="H51" i="27"/>
  <c r="I51" i="27" s="1"/>
  <c r="H50" i="27"/>
  <c r="I50" i="27" s="1"/>
  <c r="H49" i="27"/>
  <c r="I49" i="27" s="1"/>
  <c r="H48" i="27"/>
  <c r="I48" i="27" s="1"/>
  <c r="H47" i="27"/>
  <c r="I47" i="27" s="1"/>
  <c r="H46" i="27"/>
  <c r="I46" i="27" s="1"/>
  <c r="H45" i="27"/>
  <c r="I45" i="27" s="1"/>
  <c r="H44" i="27"/>
  <c r="I44" i="27" s="1"/>
  <c r="H43" i="27"/>
  <c r="I43" i="27" s="1"/>
  <c r="H42" i="27"/>
  <c r="I42" i="27" s="1"/>
  <c r="H41" i="27"/>
  <c r="I41" i="27" s="1"/>
  <c r="H40" i="27"/>
  <c r="I40" i="27" s="1"/>
  <c r="H39" i="27"/>
  <c r="I39" i="27" s="1"/>
  <c r="H38" i="27"/>
  <c r="I38" i="27" s="1"/>
  <c r="H37" i="27"/>
  <c r="I37" i="27" s="1"/>
  <c r="H36" i="27"/>
  <c r="I36" i="27" s="1"/>
  <c r="H35" i="27"/>
  <c r="I35" i="27" s="1"/>
  <c r="H34" i="27"/>
  <c r="I34" i="27" s="1"/>
  <c r="H33" i="27"/>
  <c r="I33" i="27" s="1"/>
  <c r="H32" i="27"/>
  <c r="I32" i="27" s="1"/>
  <c r="H31" i="27"/>
  <c r="I31" i="27" s="1"/>
  <c r="H30" i="27"/>
  <c r="I30" i="27" s="1"/>
  <c r="H29" i="27"/>
  <c r="I29" i="27" s="1"/>
  <c r="H28" i="27"/>
  <c r="I28" i="27" s="1"/>
  <c r="H27" i="27"/>
  <c r="I27" i="27" s="1"/>
  <c r="H26" i="27"/>
  <c r="I26" i="27" s="1"/>
  <c r="H25" i="27"/>
  <c r="I25" i="27" s="1"/>
  <c r="H24" i="27"/>
  <c r="I24" i="27" s="1"/>
  <c r="H23" i="27"/>
  <c r="I23" i="27" s="1"/>
  <c r="H22" i="27"/>
  <c r="I22" i="27" s="1"/>
  <c r="H21" i="27"/>
  <c r="I21" i="27" s="1"/>
  <c r="H20" i="27"/>
  <c r="I20" i="27" s="1"/>
  <c r="H19" i="27"/>
  <c r="I19" i="27" s="1"/>
  <c r="H18" i="27"/>
  <c r="I18" i="27" s="1"/>
  <c r="H17" i="27"/>
  <c r="I17" i="27" s="1"/>
  <c r="H16" i="27"/>
  <c r="I16" i="27" s="1"/>
  <c r="H15" i="27"/>
  <c r="I15" i="27" s="1"/>
  <c r="H14" i="27"/>
  <c r="I14" i="27" s="1"/>
  <c r="H13" i="27"/>
  <c r="I13" i="27" s="1"/>
  <c r="H12" i="27"/>
  <c r="I12" i="27" s="1"/>
  <c r="H11" i="27"/>
  <c r="I11" i="27" s="1"/>
  <c r="H10" i="27"/>
  <c r="I10" i="27" s="1"/>
  <c r="H9" i="27"/>
  <c r="I9" i="27" s="1"/>
  <c r="H8" i="27"/>
  <c r="I8" i="27" s="1"/>
  <c r="H7" i="27"/>
  <c r="I7" i="27" s="1"/>
  <c r="H6" i="27"/>
  <c r="I6" i="27" s="1"/>
  <c r="H5" i="27"/>
  <c r="I5" i="27" l="1"/>
  <c r="H400" i="27"/>
  <c r="I400" i="27" s="1"/>
  <c r="H399" i="27"/>
  <c r="I399" i="27" s="1"/>
  <c r="H212" i="25"/>
  <c r="I212" i="25" s="1"/>
  <c r="H220" i="25" l="1"/>
  <c r="I220" i="25" s="1"/>
  <c r="G400" i="25"/>
  <c r="F400" i="25"/>
  <c r="E400" i="25"/>
  <c r="D400" i="25"/>
  <c r="H399" i="25"/>
  <c r="I399" i="25" s="1"/>
  <c r="H398" i="25"/>
  <c r="I398" i="25" s="1"/>
  <c r="H397" i="25"/>
  <c r="I397" i="25" s="1"/>
  <c r="H396" i="25"/>
  <c r="I396" i="25" s="1"/>
  <c r="H395" i="25"/>
  <c r="I395" i="25" s="1"/>
  <c r="H394" i="25"/>
  <c r="I394" i="25" s="1"/>
  <c r="H393" i="25"/>
  <c r="I393" i="25" s="1"/>
  <c r="H392" i="25"/>
  <c r="I392" i="25" s="1"/>
  <c r="H391" i="25"/>
  <c r="I391" i="25" s="1"/>
  <c r="H390" i="25"/>
  <c r="I390" i="25" s="1"/>
  <c r="H389" i="25"/>
  <c r="I389" i="25" s="1"/>
  <c r="H388" i="25"/>
  <c r="I388" i="25" s="1"/>
  <c r="H387" i="25"/>
  <c r="I387" i="25" s="1"/>
  <c r="H386" i="25"/>
  <c r="I386" i="25" s="1"/>
  <c r="H385" i="25"/>
  <c r="I385" i="25" s="1"/>
  <c r="H384" i="25"/>
  <c r="I384" i="25" s="1"/>
  <c r="H383" i="25"/>
  <c r="I383" i="25" s="1"/>
  <c r="H382" i="25"/>
  <c r="I382" i="25" s="1"/>
  <c r="H381" i="25"/>
  <c r="I381" i="25" s="1"/>
  <c r="H380" i="25"/>
  <c r="I380" i="25" s="1"/>
  <c r="H379" i="25"/>
  <c r="I379" i="25" s="1"/>
  <c r="H378" i="25"/>
  <c r="I378" i="25" s="1"/>
  <c r="I377" i="25"/>
  <c r="H377" i="25"/>
  <c r="H376" i="25"/>
  <c r="I376" i="25" s="1"/>
  <c r="H375" i="25"/>
  <c r="I375" i="25" s="1"/>
  <c r="H374" i="25"/>
  <c r="I374" i="25" s="1"/>
  <c r="H373" i="25"/>
  <c r="I373" i="25" s="1"/>
  <c r="H372" i="25"/>
  <c r="I372" i="25" s="1"/>
  <c r="H371" i="25"/>
  <c r="I371" i="25" s="1"/>
  <c r="H370" i="25"/>
  <c r="I370" i="25" s="1"/>
  <c r="I369" i="25"/>
  <c r="H369" i="25"/>
  <c r="H368" i="25"/>
  <c r="I368" i="25" s="1"/>
  <c r="H367" i="25"/>
  <c r="I367" i="25" s="1"/>
  <c r="H366" i="25"/>
  <c r="I366" i="25" s="1"/>
  <c r="H365" i="25"/>
  <c r="I365" i="25" s="1"/>
  <c r="H364" i="25"/>
  <c r="I364" i="25" s="1"/>
  <c r="H363" i="25"/>
  <c r="I363" i="25" s="1"/>
  <c r="H362" i="25"/>
  <c r="I362" i="25" s="1"/>
  <c r="H361" i="25"/>
  <c r="I361" i="25" s="1"/>
  <c r="H360" i="25"/>
  <c r="I360" i="25" s="1"/>
  <c r="H359" i="25"/>
  <c r="I359" i="25" s="1"/>
  <c r="H358" i="25"/>
  <c r="I358" i="25" s="1"/>
  <c r="H357" i="25"/>
  <c r="I357" i="25" s="1"/>
  <c r="H356" i="25"/>
  <c r="I356" i="25" s="1"/>
  <c r="H355" i="25"/>
  <c r="I355" i="25" s="1"/>
  <c r="H354" i="25"/>
  <c r="I354" i="25" s="1"/>
  <c r="H353" i="25"/>
  <c r="I353" i="25" s="1"/>
  <c r="H352" i="25"/>
  <c r="I352" i="25" s="1"/>
  <c r="H351" i="25"/>
  <c r="I351" i="25" s="1"/>
  <c r="H350" i="25"/>
  <c r="I350" i="25" s="1"/>
  <c r="H349" i="25"/>
  <c r="I349" i="25" s="1"/>
  <c r="H348" i="25"/>
  <c r="I348" i="25" s="1"/>
  <c r="H347" i="25"/>
  <c r="I347" i="25" s="1"/>
  <c r="H346" i="25"/>
  <c r="I346" i="25" s="1"/>
  <c r="I345" i="25"/>
  <c r="H345" i="25"/>
  <c r="H344" i="25"/>
  <c r="I344" i="25" s="1"/>
  <c r="H343" i="25"/>
  <c r="I343" i="25" s="1"/>
  <c r="H342" i="25"/>
  <c r="I342" i="25" s="1"/>
  <c r="H341" i="25"/>
  <c r="I341" i="25" s="1"/>
  <c r="H340" i="25"/>
  <c r="I340" i="25" s="1"/>
  <c r="H339" i="25"/>
  <c r="I339" i="25" s="1"/>
  <c r="H338" i="25"/>
  <c r="I338" i="25" s="1"/>
  <c r="I337" i="25"/>
  <c r="H337" i="25"/>
  <c r="H336" i="25"/>
  <c r="I336" i="25" s="1"/>
  <c r="H335" i="25"/>
  <c r="I335" i="25" s="1"/>
  <c r="H334" i="25"/>
  <c r="I334" i="25" s="1"/>
  <c r="H333" i="25"/>
  <c r="I333" i="25" s="1"/>
  <c r="H332" i="25"/>
  <c r="I332" i="25" s="1"/>
  <c r="I331" i="25"/>
  <c r="H331" i="25"/>
  <c r="H330" i="25"/>
  <c r="I330" i="25" s="1"/>
  <c r="H329" i="25"/>
  <c r="I329" i="25" s="1"/>
  <c r="H328" i="25"/>
  <c r="I328" i="25" s="1"/>
  <c r="H327" i="25"/>
  <c r="I327" i="25" s="1"/>
  <c r="H326" i="25"/>
  <c r="I326" i="25" s="1"/>
  <c r="H325" i="25"/>
  <c r="I325" i="25" s="1"/>
  <c r="H324" i="25"/>
  <c r="I324" i="25" s="1"/>
  <c r="I323" i="25"/>
  <c r="H323" i="25"/>
  <c r="H322" i="25"/>
  <c r="I322" i="25" s="1"/>
  <c r="H321" i="25"/>
  <c r="I321" i="25" s="1"/>
  <c r="H320" i="25"/>
  <c r="I320" i="25" s="1"/>
  <c r="H319" i="25"/>
  <c r="I319" i="25" s="1"/>
  <c r="H318" i="25"/>
  <c r="I318" i="25" s="1"/>
  <c r="H317" i="25"/>
  <c r="I317" i="25" s="1"/>
  <c r="H316" i="25"/>
  <c r="I316" i="25" s="1"/>
  <c r="I315" i="25"/>
  <c r="H315" i="25"/>
  <c r="H314" i="25"/>
  <c r="I314" i="25" s="1"/>
  <c r="H313" i="25"/>
  <c r="I313" i="25" s="1"/>
  <c r="H312" i="25"/>
  <c r="I312" i="25" s="1"/>
  <c r="H311" i="25"/>
  <c r="I311" i="25" s="1"/>
  <c r="H310" i="25"/>
  <c r="I310" i="25" s="1"/>
  <c r="I309" i="25"/>
  <c r="H309" i="25"/>
  <c r="H308" i="25"/>
  <c r="I308" i="25" s="1"/>
  <c r="H307" i="25"/>
  <c r="I307" i="25" s="1"/>
  <c r="H306" i="25"/>
  <c r="I306" i="25" s="1"/>
  <c r="H305" i="25"/>
  <c r="I305" i="25" s="1"/>
  <c r="H304" i="25"/>
  <c r="I304" i="25" s="1"/>
  <c r="H303" i="25"/>
  <c r="I303" i="25" s="1"/>
  <c r="H302" i="25"/>
  <c r="I302" i="25" s="1"/>
  <c r="H301" i="25"/>
  <c r="I301" i="25" s="1"/>
  <c r="H300" i="25"/>
  <c r="I300" i="25" s="1"/>
  <c r="H299" i="25"/>
  <c r="I299" i="25" s="1"/>
  <c r="H298" i="25"/>
  <c r="I298" i="25" s="1"/>
  <c r="H297" i="25"/>
  <c r="I297" i="25" s="1"/>
  <c r="H296" i="25"/>
  <c r="I296" i="25" s="1"/>
  <c r="H295" i="25"/>
  <c r="I295" i="25" s="1"/>
  <c r="H294" i="25"/>
  <c r="I294" i="25" s="1"/>
  <c r="H293" i="25"/>
  <c r="I293" i="25" s="1"/>
  <c r="H292" i="25"/>
  <c r="I292" i="25" s="1"/>
  <c r="H291" i="25"/>
  <c r="I291" i="25" s="1"/>
  <c r="H290" i="25"/>
  <c r="I290" i="25" s="1"/>
  <c r="H289" i="25"/>
  <c r="I289" i="25" s="1"/>
  <c r="H288" i="25"/>
  <c r="I288" i="25" s="1"/>
  <c r="H287" i="25"/>
  <c r="I287" i="25" s="1"/>
  <c r="H286" i="25"/>
  <c r="I286" i="25" s="1"/>
  <c r="H285" i="25"/>
  <c r="I285" i="25" s="1"/>
  <c r="H284" i="25"/>
  <c r="I284" i="25" s="1"/>
  <c r="H283" i="25"/>
  <c r="I283" i="25" s="1"/>
  <c r="H282" i="25"/>
  <c r="I282" i="25" s="1"/>
  <c r="H281" i="25"/>
  <c r="I281" i="25" s="1"/>
  <c r="H280" i="25"/>
  <c r="I280" i="25" s="1"/>
  <c r="H279" i="25"/>
  <c r="I279" i="25" s="1"/>
  <c r="H278" i="25"/>
  <c r="I278" i="25" s="1"/>
  <c r="H277" i="25"/>
  <c r="I277" i="25" s="1"/>
  <c r="H276" i="25"/>
  <c r="I276" i="25" s="1"/>
  <c r="H275" i="25"/>
  <c r="I275" i="25" s="1"/>
  <c r="H274" i="25"/>
  <c r="I274" i="25" s="1"/>
  <c r="H273" i="25"/>
  <c r="I273" i="25" s="1"/>
  <c r="H272" i="25"/>
  <c r="I272" i="25" s="1"/>
  <c r="H271" i="25"/>
  <c r="I271" i="25" s="1"/>
  <c r="H270" i="25"/>
  <c r="I270" i="25" s="1"/>
  <c r="H269" i="25"/>
  <c r="I269" i="25" s="1"/>
  <c r="H268" i="25"/>
  <c r="I268" i="25" s="1"/>
  <c r="H267" i="25"/>
  <c r="I267" i="25" s="1"/>
  <c r="H266" i="25"/>
  <c r="I266" i="25" s="1"/>
  <c r="H265" i="25"/>
  <c r="I265" i="25" s="1"/>
  <c r="H264" i="25"/>
  <c r="I264" i="25" s="1"/>
  <c r="H263" i="25"/>
  <c r="I263" i="25" s="1"/>
  <c r="H262" i="25"/>
  <c r="I262" i="25" s="1"/>
  <c r="H261" i="25"/>
  <c r="I261" i="25" s="1"/>
  <c r="H260" i="25"/>
  <c r="I260" i="25" s="1"/>
  <c r="H259" i="25"/>
  <c r="I259" i="25" s="1"/>
  <c r="H258" i="25"/>
  <c r="I258" i="25" s="1"/>
  <c r="H257" i="25"/>
  <c r="I257" i="25" s="1"/>
  <c r="H256" i="25"/>
  <c r="I256" i="25" s="1"/>
  <c r="H255" i="25"/>
  <c r="I255" i="25" s="1"/>
  <c r="H254" i="25"/>
  <c r="I254" i="25" s="1"/>
  <c r="H253" i="25"/>
  <c r="I253" i="25" s="1"/>
  <c r="H252" i="25"/>
  <c r="I252" i="25" s="1"/>
  <c r="H251" i="25"/>
  <c r="I251" i="25" s="1"/>
  <c r="H250" i="25"/>
  <c r="I250" i="25" s="1"/>
  <c r="H249" i="25"/>
  <c r="I249" i="25" s="1"/>
  <c r="H248" i="25"/>
  <c r="I248" i="25" s="1"/>
  <c r="H247" i="25"/>
  <c r="I247" i="25" s="1"/>
  <c r="H246" i="25"/>
  <c r="I246" i="25" s="1"/>
  <c r="H245" i="25"/>
  <c r="I245" i="25" s="1"/>
  <c r="H244" i="25"/>
  <c r="I244" i="25" s="1"/>
  <c r="H243" i="25"/>
  <c r="I243" i="25" s="1"/>
  <c r="H242" i="25"/>
  <c r="I242" i="25" s="1"/>
  <c r="H241" i="25"/>
  <c r="I241" i="25" s="1"/>
  <c r="H240" i="25"/>
  <c r="I240" i="25" s="1"/>
  <c r="H239" i="25"/>
  <c r="I239" i="25" s="1"/>
  <c r="H238" i="25"/>
  <c r="I238" i="25" s="1"/>
  <c r="H237" i="25"/>
  <c r="I237" i="25" s="1"/>
  <c r="H236" i="25"/>
  <c r="I236" i="25" s="1"/>
  <c r="H235" i="25"/>
  <c r="I235" i="25" s="1"/>
  <c r="H234" i="25"/>
  <c r="I234" i="25" s="1"/>
  <c r="H233" i="25"/>
  <c r="I233" i="25" s="1"/>
  <c r="H232" i="25"/>
  <c r="I232" i="25" s="1"/>
  <c r="H231" i="25"/>
  <c r="I231" i="25" s="1"/>
  <c r="H230" i="25"/>
  <c r="I230" i="25" s="1"/>
  <c r="H229" i="25"/>
  <c r="I229" i="25" s="1"/>
  <c r="H228" i="25"/>
  <c r="I228" i="25" s="1"/>
  <c r="H227" i="25"/>
  <c r="I227" i="25" s="1"/>
  <c r="H226" i="25"/>
  <c r="I226" i="25" s="1"/>
  <c r="H225" i="25"/>
  <c r="I225" i="25" s="1"/>
  <c r="H224" i="25"/>
  <c r="I224" i="25" s="1"/>
  <c r="H223" i="25"/>
  <c r="I223" i="25" s="1"/>
  <c r="H222" i="25"/>
  <c r="I222" i="25" s="1"/>
  <c r="H221" i="25"/>
  <c r="I221" i="25" s="1"/>
  <c r="H219" i="25"/>
  <c r="I219" i="25" s="1"/>
  <c r="H218" i="25"/>
  <c r="I218" i="25" s="1"/>
  <c r="H217" i="25"/>
  <c r="I217" i="25" s="1"/>
  <c r="H216" i="25"/>
  <c r="I216" i="25" s="1"/>
  <c r="H215" i="25"/>
  <c r="I215" i="25" s="1"/>
  <c r="H214" i="25"/>
  <c r="I214" i="25" s="1"/>
  <c r="H213" i="25"/>
  <c r="I213" i="25" s="1"/>
  <c r="H211" i="25"/>
  <c r="I211" i="25" s="1"/>
  <c r="H210" i="25"/>
  <c r="I210" i="25" s="1"/>
  <c r="H209" i="25"/>
  <c r="I209" i="25" s="1"/>
  <c r="H208" i="25"/>
  <c r="I208" i="25" s="1"/>
  <c r="H207" i="25"/>
  <c r="I207" i="25" s="1"/>
  <c r="H206" i="25"/>
  <c r="I206" i="25" s="1"/>
  <c r="H205" i="25"/>
  <c r="I205" i="25" s="1"/>
  <c r="H204" i="25"/>
  <c r="I204" i="25" s="1"/>
  <c r="H203" i="25"/>
  <c r="I203" i="25" s="1"/>
  <c r="H202" i="25"/>
  <c r="I202" i="25" s="1"/>
  <c r="H201" i="25"/>
  <c r="I201" i="25" s="1"/>
  <c r="H200" i="25"/>
  <c r="I200" i="25" s="1"/>
  <c r="H199" i="25"/>
  <c r="I199" i="25" s="1"/>
  <c r="H198" i="25"/>
  <c r="I198" i="25" s="1"/>
  <c r="H197" i="25"/>
  <c r="I197" i="25" s="1"/>
  <c r="H196" i="25"/>
  <c r="I196" i="25" s="1"/>
  <c r="H195" i="25"/>
  <c r="I195" i="25" s="1"/>
  <c r="H194" i="25"/>
  <c r="I194" i="25" s="1"/>
  <c r="H193" i="25"/>
  <c r="I193" i="25" s="1"/>
  <c r="H192" i="25"/>
  <c r="I192" i="25" s="1"/>
  <c r="H191" i="25"/>
  <c r="I191" i="25" s="1"/>
  <c r="H190" i="25"/>
  <c r="I190" i="25" s="1"/>
  <c r="H189" i="25"/>
  <c r="I189" i="25" s="1"/>
  <c r="H188" i="25"/>
  <c r="I188" i="25" s="1"/>
  <c r="H187" i="25"/>
  <c r="I187" i="25" s="1"/>
  <c r="H186" i="25"/>
  <c r="I186" i="25" s="1"/>
  <c r="H185" i="25"/>
  <c r="I185" i="25" s="1"/>
  <c r="H184" i="25"/>
  <c r="I184" i="25" s="1"/>
  <c r="H183" i="25"/>
  <c r="I183" i="25" s="1"/>
  <c r="H182" i="25"/>
  <c r="I182" i="25" s="1"/>
  <c r="H181" i="25"/>
  <c r="I181" i="25" s="1"/>
  <c r="H180" i="25"/>
  <c r="I180" i="25" s="1"/>
  <c r="H179" i="25"/>
  <c r="I179" i="25" s="1"/>
  <c r="H178" i="25"/>
  <c r="I178" i="25" s="1"/>
  <c r="H177" i="25"/>
  <c r="I177" i="25" s="1"/>
  <c r="H176" i="25"/>
  <c r="I176" i="25" s="1"/>
  <c r="H175" i="25"/>
  <c r="I175" i="25" s="1"/>
  <c r="H174" i="25"/>
  <c r="I174" i="25" s="1"/>
  <c r="H173" i="25"/>
  <c r="I173" i="25" s="1"/>
  <c r="H172" i="25"/>
  <c r="I172" i="25" s="1"/>
  <c r="H171" i="25"/>
  <c r="I171" i="25" s="1"/>
  <c r="H170" i="25"/>
  <c r="I170" i="25" s="1"/>
  <c r="H169" i="25"/>
  <c r="I169" i="25" s="1"/>
  <c r="H168" i="25"/>
  <c r="I168" i="25" s="1"/>
  <c r="H167" i="25"/>
  <c r="I167" i="25" s="1"/>
  <c r="H166" i="25"/>
  <c r="I166" i="25" s="1"/>
  <c r="H165" i="25"/>
  <c r="I165" i="25" s="1"/>
  <c r="H164" i="25"/>
  <c r="I164" i="25" s="1"/>
  <c r="H163" i="25"/>
  <c r="I163" i="25" s="1"/>
  <c r="H162" i="25"/>
  <c r="I162" i="25" s="1"/>
  <c r="H161" i="25"/>
  <c r="I161" i="25" s="1"/>
  <c r="H160" i="25"/>
  <c r="I160" i="25" s="1"/>
  <c r="H159" i="25"/>
  <c r="I159" i="25" s="1"/>
  <c r="H158" i="25"/>
  <c r="I158" i="25" s="1"/>
  <c r="H157" i="25"/>
  <c r="I157" i="25" s="1"/>
  <c r="H156" i="25"/>
  <c r="I156" i="25" s="1"/>
  <c r="H155" i="25"/>
  <c r="I155" i="25" s="1"/>
  <c r="H154" i="25"/>
  <c r="I154" i="25" s="1"/>
  <c r="H153" i="25"/>
  <c r="I153" i="25" s="1"/>
  <c r="H152" i="25"/>
  <c r="I152" i="25" s="1"/>
  <c r="H151" i="25"/>
  <c r="I151" i="25" s="1"/>
  <c r="H150" i="25"/>
  <c r="I150" i="25" s="1"/>
  <c r="H149" i="25"/>
  <c r="I149" i="25" s="1"/>
  <c r="H148" i="25"/>
  <c r="I148" i="25" s="1"/>
  <c r="H147" i="25"/>
  <c r="I147" i="25" s="1"/>
  <c r="H146" i="25"/>
  <c r="I146" i="25" s="1"/>
  <c r="H145" i="25"/>
  <c r="I145" i="25" s="1"/>
  <c r="H144" i="25"/>
  <c r="I144" i="25" s="1"/>
  <c r="H143" i="25"/>
  <c r="I143" i="25" s="1"/>
  <c r="H142" i="25"/>
  <c r="I142" i="25" s="1"/>
  <c r="H141" i="25"/>
  <c r="I141" i="25" s="1"/>
  <c r="H140" i="25"/>
  <c r="I140" i="25" s="1"/>
  <c r="H139" i="25"/>
  <c r="I139" i="25" s="1"/>
  <c r="H138" i="25"/>
  <c r="I138" i="25" s="1"/>
  <c r="H137" i="25"/>
  <c r="I137" i="25" s="1"/>
  <c r="H136" i="25"/>
  <c r="I136" i="25" s="1"/>
  <c r="H135" i="25"/>
  <c r="I135" i="25" s="1"/>
  <c r="H134" i="25"/>
  <c r="I134" i="25" s="1"/>
  <c r="H133" i="25"/>
  <c r="I133" i="25" s="1"/>
  <c r="H132" i="25"/>
  <c r="I132" i="25" s="1"/>
  <c r="H131" i="25"/>
  <c r="I131" i="25" s="1"/>
  <c r="H130" i="25"/>
  <c r="I130" i="25" s="1"/>
  <c r="H129" i="25"/>
  <c r="I129" i="25" s="1"/>
  <c r="H128" i="25"/>
  <c r="I128" i="25" s="1"/>
  <c r="H127" i="25"/>
  <c r="I127" i="25" s="1"/>
  <c r="H126" i="25"/>
  <c r="I126" i="25" s="1"/>
  <c r="H125" i="25"/>
  <c r="I125" i="25" s="1"/>
  <c r="H124" i="25"/>
  <c r="I124" i="25" s="1"/>
  <c r="H123" i="25"/>
  <c r="I123" i="25" s="1"/>
  <c r="H122" i="25"/>
  <c r="I122" i="25" s="1"/>
  <c r="H121" i="25"/>
  <c r="I121" i="25" s="1"/>
  <c r="H120" i="25"/>
  <c r="I120" i="25" s="1"/>
  <c r="H119" i="25"/>
  <c r="I119" i="25" s="1"/>
  <c r="H118" i="25"/>
  <c r="I118" i="25" s="1"/>
  <c r="H117" i="25"/>
  <c r="I117" i="25" s="1"/>
  <c r="H116" i="25"/>
  <c r="I116" i="25" s="1"/>
  <c r="H115" i="25"/>
  <c r="I115" i="25" s="1"/>
  <c r="H114" i="25"/>
  <c r="I114" i="25" s="1"/>
  <c r="H113" i="25"/>
  <c r="I113" i="25" s="1"/>
  <c r="H112" i="25"/>
  <c r="I112" i="25" s="1"/>
  <c r="H111" i="25"/>
  <c r="I111" i="25" s="1"/>
  <c r="H110" i="25"/>
  <c r="I110" i="25" s="1"/>
  <c r="H109" i="25"/>
  <c r="I109" i="25" s="1"/>
  <c r="H108" i="25"/>
  <c r="I108" i="25" s="1"/>
  <c r="H107" i="25"/>
  <c r="I107" i="25" s="1"/>
  <c r="H106" i="25"/>
  <c r="I106" i="25" s="1"/>
  <c r="H105" i="25"/>
  <c r="I105" i="25" s="1"/>
  <c r="H104" i="25"/>
  <c r="I104" i="25" s="1"/>
  <c r="H103" i="25"/>
  <c r="I103" i="25" s="1"/>
  <c r="H102" i="25"/>
  <c r="I102" i="25" s="1"/>
  <c r="H101" i="25"/>
  <c r="I101" i="25" s="1"/>
  <c r="H100" i="25"/>
  <c r="I100" i="25" s="1"/>
  <c r="H99" i="25"/>
  <c r="I99" i="25" s="1"/>
  <c r="H98" i="25"/>
  <c r="I98" i="25" s="1"/>
  <c r="H97" i="25"/>
  <c r="I97" i="25" s="1"/>
  <c r="H96" i="25"/>
  <c r="I96" i="25" s="1"/>
  <c r="H95" i="25"/>
  <c r="I95" i="25" s="1"/>
  <c r="H94" i="25"/>
  <c r="I94" i="25" s="1"/>
  <c r="I93" i="25"/>
  <c r="H93" i="25"/>
  <c r="H92" i="25"/>
  <c r="I92" i="25" s="1"/>
  <c r="H91" i="25"/>
  <c r="I91" i="25" s="1"/>
  <c r="H90" i="25"/>
  <c r="I90" i="25" s="1"/>
  <c r="H89" i="25"/>
  <c r="I89" i="25" s="1"/>
  <c r="H88" i="25"/>
  <c r="I88" i="25" s="1"/>
  <c r="H87" i="25"/>
  <c r="I87" i="25" s="1"/>
  <c r="H86" i="25"/>
  <c r="I86" i="25" s="1"/>
  <c r="H85" i="25"/>
  <c r="I85" i="25" s="1"/>
  <c r="H84" i="25"/>
  <c r="I84" i="25" s="1"/>
  <c r="H83" i="25"/>
  <c r="I83" i="25" s="1"/>
  <c r="H82" i="25"/>
  <c r="I82" i="25" s="1"/>
  <c r="H81" i="25"/>
  <c r="I81" i="25" s="1"/>
  <c r="H80" i="25"/>
  <c r="I80" i="25" s="1"/>
  <c r="H79" i="25"/>
  <c r="I79" i="25" s="1"/>
  <c r="H78" i="25"/>
  <c r="I78" i="25" s="1"/>
  <c r="H77" i="25"/>
  <c r="I77" i="25" s="1"/>
  <c r="H76" i="25"/>
  <c r="I76" i="25" s="1"/>
  <c r="H75" i="25"/>
  <c r="I75" i="25" s="1"/>
  <c r="H74" i="25"/>
  <c r="I74" i="25" s="1"/>
  <c r="H73" i="25"/>
  <c r="I73" i="25" s="1"/>
  <c r="H72" i="25"/>
  <c r="I72" i="25" s="1"/>
  <c r="H71" i="25"/>
  <c r="I71" i="25" s="1"/>
  <c r="H70" i="25"/>
  <c r="I70" i="25" s="1"/>
  <c r="H69" i="25"/>
  <c r="I69" i="25" s="1"/>
  <c r="H68" i="25"/>
  <c r="I68" i="25" s="1"/>
  <c r="H67" i="25"/>
  <c r="I67" i="25" s="1"/>
  <c r="H66" i="25"/>
  <c r="I66" i="25" s="1"/>
  <c r="H65" i="25"/>
  <c r="I65" i="25" s="1"/>
  <c r="H64" i="25"/>
  <c r="I64" i="25" s="1"/>
  <c r="H63" i="25"/>
  <c r="I63" i="25" s="1"/>
  <c r="H62" i="25"/>
  <c r="I62" i="25" s="1"/>
  <c r="H61" i="25"/>
  <c r="I61" i="25" s="1"/>
  <c r="I60" i="25"/>
  <c r="H59" i="25"/>
  <c r="I59" i="25" s="1"/>
  <c r="H58" i="25"/>
  <c r="I58" i="25" s="1"/>
  <c r="H57" i="25"/>
  <c r="I57" i="25" s="1"/>
  <c r="H56" i="25"/>
  <c r="I56" i="25" s="1"/>
  <c r="H55" i="25"/>
  <c r="I55" i="25" s="1"/>
  <c r="H54" i="25"/>
  <c r="I54" i="25" s="1"/>
  <c r="H53" i="25"/>
  <c r="I53" i="25" s="1"/>
  <c r="H52" i="25"/>
  <c r="I52" i="25" s="1"/>
  <c r="H51" i="25"/>
  <c r="I51" i="25" s="1"/>
  <c r="H50" i="25"/>
  <c r="I50" i="25" s="1"/>
  <c r="H49" i="25"/>
  <c r="I49" i="25" s="1"/>
  <c r="H48" i="25"/>
  <c r="I48" i="25" s="1"/>
  <c r="H47" i="25"/>
  <c r="I47" i="25" s="1"/>
  <c r="H46" i="25"/>
  <c r="I46" i="25" s="1"/>
  <c r="H45" i="25"/>
  <c r="I45" i="25" s="1"/>
  <c r="H44" i="25"/>
  <c r="I44" i="25" s="1"/>
  <c r="H43" i="25"/>
  <c r="I43" i="25" s="1"/>
  <c r="H42" i="25"/>
  <c r="I42" i="25" s="1"/>
  <c r="H41" i="25"/>
  <c r="I41" i="25" s="1"/>
  <c r="H40" i="25"/>
  <c r="I40" i="25" s="1"/>
  <c r="H39" i="25"/>
  <c r="I39" i="25" s="1"/>
  <c r="H38" i="25"/>
  <c r="I38" i="25" s="1"/>
  <c r="H37" i="25"/>
  <c r="I37" i="25" s="1"/>
  <c r="H36" i="25"/>
  <c r="I36" i="25" s="1"/>
  <c r="H35" i="25"/>
  <c r="I35" i="25" s="1"/>
  <c r="H34" i="25"/>
  <c r="I34" i="25" s="1"/>
  <c r="H33" i="25"/>
  <c r="I33" i="25" s="1"/>
  <c r="H32" i="25"/>
  <c r="I32" i="25" s="1"/>
  <c r="H31" i="25"/>
  <c r="I31" i="25" s="1"/>
  <c r="H30" i="25"/>
  <c r="I30" i="25" s="1"/>
  <c r="H29" i="25"/>
  <c r="I29" i="25" s="1"/>
  <c r="H28" i="25"/>
  <c r="I28" i="25" s="1"/>
  <c r="H27" i="25"/>
  <c r="I27" i="25" s="1"/>
  <c r="H26" i="25"/>
  <c r="I26" i="25" s="1"/>
  <c r="H25" i="25"/>
  <c r="I25" i="25" s="1"/>
  <c r="H24" i="25"/>
  <c r="I24" i="25" s="1"/>
  <c r="H23" i="25"/>
  <c r="I23" i="25" s="1"/>
  <c r="H22" i="25"/>
  <c r="I22" i="25" s="1"/>
  <c r="H21" i="25"/>
  <c r="I21" i="25" s="1"/>
  <c r="H20" i="25"/>
  <c r="I20" i="25" s="1"/>
  <c r="H19" i="25"/>
  <c r="I19" i="25" s="1"/>
  <c r="H18" i="25"/>
  <c r="I18" i="25" s="1"/>
  <c r="H17" i="25"/>
  <c r="I17" i="25" s="1"/>
  <c r="H16" i="25"/>
  <c r="I16" i="25" s="1"/>
  <c r="H15" i="25"/>
  <c r="I15" i="25" s="1"/>
  <c r="H14" i="25"/>
  <c r="I14" i="25" s="1"/>
  <c r="H13" i="25"/>
  <c r="I13" i="25" s="1"/>
  <c r="H12" i="25"/>
  <c r="I12" i="25" s="1"/>
  <c r="H11" i="25"/>
  <c r="I11" i="25" s="1"/>
  <c r="H10" i="25"/>
  <c r="I10" i="25" s="1"/>
  <c r="H9" i="25"/>
  <c r="I9" i="25" s="1"/>
  <c r="H8" i="25"/>
  <c r="I8" i="25" s="1"/>
  <c r="H7" i="25"/>
  <c r="I7" i="25" s="1"/>
  <c r="H6" i="25"/>
  <c r="I6" i="25" s="1"/>
  <c r="H5" i="25"/>
  <c r="H400" i="25" l="1"/>
  <c r="I400" i="25" s="1"/>
  <c r="H401" i="25"/>
  <c r="I401" i="25" s="1"/>
  <c r="I5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00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00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00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5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89" authorId="2" shapeId="0" xr:uid="{00000000-0006-0000-00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Not a good index.  Check slips for index</t>
        </r>
      </text>
    </comment>
    <comment ref="A39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02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02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02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1" authorId="0" shapeId="0" xr:uid="{00000000-0006-0000-02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7" authorId="2" shapeId="0" xr:uid="{00000000-0006-0000-02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1" authorId="2" shapeId="0" xr:uid="{00000000-0006-0000-02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8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58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1" authorId="0" shapeId="0" xr:uid="{00000000-0006-0000-02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88" authorId="2" shapeId="0" xr:uid="{00000000-0006-0000-02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1" authorId="0" shapeId="0" xr:uid="{00000000-0006-0000-02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Not a good index.  Check slips for index</t>
        </r>
      </text>
    </comment>
    <comment ref="A392" authorId="0" shapeId="0" xr:uid="{00000000-0006-0000-02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8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0" authorId="1" shapeId="0" xr:uid="{00000000-0006-0000-03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1" authorId="1" shapeId="0" xr:uid="{00000000-0006-0000-03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8" authorId="0" shapeId="0" xr:uid="{00000000-0006-0000-03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6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5" authorId="0" shapeId="0" xr:uid="{00000000-0006-0000-03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0" authorId="0" shapeId="0" xr:uid="{00000000-0006-0000-03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2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6" authorId="0" shapeId="0" xr:uid="{00000000-0006-0000-03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0" authorId="0" shapeId="0" xr:uid="{00000000-0006-0000-03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6" authorId="2" shapeId="0" xr:uid="{00000000-0006-0000-03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0" authorId="2" shapeId="0" xr:uid="{00000000-0006-0000-03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7" authorId="0" shapeId="0" xr:uid="{00000000-0006-0000-03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57" authorId="0" shapeId="0" xr:uid="{00000000-0006-0000-03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0" authorId="0" shapeId="0" xr:uid="{00000000-0006-0000-03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87" authorId="2" shapeId="0" xr:uid="{00000000-0006-0000-03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0" authorId="0" shapeId="0" xr:uid="{00000000-0006-0000-03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Not a good index.  Check slips for index</t>
        </r>
      </text>
    </comment>
    <comment ref="A391" authorId="0" shapeId="0" xr:uid="{00000000-0006-0000-03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6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jbroach</author>
  </authors>
  <commentList>
    <comment ref="A45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60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62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76" authorId="0" shapeId="0" xr:uid="{00000000-0006-0000-0600-000004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101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127" authorId="1" shapeId="0" xr:uid="{00000000-0006-0000-0600-000006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131" authorId="1" shapeId="0" xr:uid="{00000000-0006-0000-0600-000007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138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239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263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270" authorId="1" shapeId="0" xr:uid="{00000000-0006-0000-0600-00000B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273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jbroach</author>
  </authors>
  <commentList>
    <comment ref="A49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64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66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80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105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131" authorId="1" shapeId="0" xr:uid="{00000000-0006-0000-0700-000006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135" authorId="1" shapeId="0" xr:uid="{00000000-0006-0000-0700-000007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142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243" authorId="0" shapeId="0" xr:uid="{00000000-0006-0000-07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267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274" authorId="1" shapeId="0" xr:uid="{00000000-0006-0000-0700-00000B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277" authorId="0" shapeId="0" xr:uid="{00000000-0006-0000-0700-00000C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7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7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7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0B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0B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0B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0B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0B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0B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0B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0B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0B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0B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0B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0B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0B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0B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0B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0B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0B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8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59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0D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0D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0D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0D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0D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0D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0D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0D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0D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0D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0D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0D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0D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0D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0D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0D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0D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0D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65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1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10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10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10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10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10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10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10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10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10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10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10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10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10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10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10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10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10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10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10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11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11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11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11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11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11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11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11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11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11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11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11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11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11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11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11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11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11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11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5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56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5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14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14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14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14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14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14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14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14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14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14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14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14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14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14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14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14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14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14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14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0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2" authorId="0" shapeId="0" xr:uid="{00000000-0006-0000-15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0" authorId="0" shapeId="0" xr:uid="{00000000-0006-0000-15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1" authorId="1" shapeId="0" xr:uid="{00000000-0006-0000-15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2" authorId="1" shapeId="0" xr:uid="{00000000-0006-0000-15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09" authorId="0" shapeId="0" xr:uid="{00000000-0006-0000-15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7" authorId="0" shapeId="0" xr:uid="{00000000-0006-0000-15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6" authorId="0" shapeId="0" xr:uid="{00000000-0006-0000-15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1" authorId="0" shapeId="0" xr:uid="{00000000-0006-0000-15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3" authorId="0" shapeId="0" xr:uid="{00000000-0006-0000-15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7" authorId="0" shapeId="0" xr:uid="{00000000-0006-0000-15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2" authorId="0" shapeId="0" xr:uid="{00000000-0006-0000-15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8" authorId="2" shapeId="0" xr:uid="{00000000-0006-0000-15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2" authorId="2" shapeId="0" xr:uid="{00000000-0006-0000-15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9" authorId="0" shapeId="0" xr:uid="{00000000-0006-0000-15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0" authorId="0" shapeId="0" xr:uid="{00000000-0006-0000-15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00000000-0006-0000-15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00000000-0006-0000-15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00000000-0006-0000-15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00000000-0006-0000-15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4" authorId="0" shapeId="0" xr:uid="{00000000-0006-0000-16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0000000-0006-0000-17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00000000-0006-0000-17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00000000-0006-0000-17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00000000-0006-0000-17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00000000-0006-0000-17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0000000-0006-0000-17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00000000-0006-0000-17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00000000-0006-0000-17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00000000-0006-0000-17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00000000-0006-0000-17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00000000-0006-0000-17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00000000-0006-0000-17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00000000-0006-0000-17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00000000-0006-0000-17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00000000-0006-0000-17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00000000-0006-0000-17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00000000-0006-0000-17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00000000-0006-0000-17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00000000-0006-0000-17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3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0000000-0006-0000-19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00000000-0006-0000-19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00000000-0006-0000-19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00000000-0006-0000-19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00000000-0006-0000-19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0000000-0006-0000-19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00000000-0006-0000-19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00000000-0006-0000-19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00000000-0006-0000-19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00000000-0006-0000-19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00000000-0006-0000-19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00000000-0006-0000-19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00000000-0006-0000-19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00000000-0006-0000-19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00000000-0006-0000-19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00000000-0006-0000-19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00000000-0006-0000-19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00000000-0006-0000-19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00000000-0006-0000-19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2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0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51" authorId="0" shapeId="0" xr:uid="{00000000-0006-0000-1C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0000000-0006-0000-1D00-000002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00000000-0006-0000-1D00-00000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00000000-0006-0000-1D00-000004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00000000-0006-0000-1D00-00000500000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00000000-0006-0000-1D00-000006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0000000-0006-0000-1D00-000007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00000000-0006-0000-1D00-00000800000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00000000-0006-0000-1D00-000009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00000000-0006-0000-1D00-00000A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00000000-0006-0000-1D00-00000B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00000000-0006-0000-1D00-00000C0000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00000000-0006-0000-1D00-00000D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00000000-0006-0000-1D00-00000E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00000000-0006-0000-1D00-00000F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00000000-0006-0000-1D00-000010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00000000-0006-0000-1D00-00001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00000000-0006-0000-1D00-00001200000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00000000-0006-0000-1D00-000013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00000000-0006-0000-1D00-000014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1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64AA56D7-2819-4219-B026-E7942A059B2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935130D-07D3-47BC-9A9E-57CC0970295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C52000AC-BDA2-48EA-BC0B-F4DB81A20CD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E338C4DA-E132-4583-A85A-E8B76660C6E3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76A32402-37A6-4565-ACFC-63E52DEB5A81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F0484BBA-420E-492E-9DB1-495C299F80AC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627556EA-AF81-48EE-9A6E-B98E7CE3107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B7F59A71-31B4-46A5-B1C4-E188FD4474AA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F1C7B47B-1BCB-4F10-8878-9959ED28F00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F1A8060F-7FE6-4536-8C6B-35D93A6F0C9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986D9740-0D45-41A2-86EE-81EC895611A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5D5DCEAB-AC42-4556-92EF-614EDFF0A53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7863A62F-C4EE-4F08-BE2E-B96AE8D920D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C08D45A8-BDA0-4258-A3BF-3D1C73E6C38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6EFB3253-B273-4B77-95EA-71F9F700ECF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4A4B51F0-3845-4F25-BB68-E8E09976225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B4E55262-BC6C-4DC1-B84E-91F60B846FB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4B263359-B1D7-44FA-BEE8-FC9A5AEC422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A69F5604-AA6B-49A3-B389-0A4617E838B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B20723D2-479C-4DCE-AC8B-BFAEB7A80D6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3" authorId="0" shapeId="0" xr:uid="{4D73F415-70C3-4C8F-8D57-18ABA2F4713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1C186DB7-6F48-4C2F-B93B-505FF0B27FA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A3AE89D0-9940-451B-A043-17C39443E3A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836D5737-2D93-483B-9740-70D6E82426B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35DC8A5B-D6C1-40FA-A289-3D1CA9FA660C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6EF6238C-F0A4-46AF-AB66-2A2165F6E915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A8AB4DEF-4B81-4966-BAC4-D70FED0C4A92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4DB7975E-DC04-49C0-9E6B-444339196F1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B518AF67-6499-41D1-82D8-B3918B3A51A0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5B6B7340-C0FA-4875-A6E1-405EC707E19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C029D1B9-1B19-4238-B9B2-C8258DCE594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0A8487C6-4192-4DED-A7C9-15360B84B81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BC620479-722B-4F70-B689-DF365D0B014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22796CB9-DECA-4C5C-B01F-B888D670835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7B5F86C0-81C5-4057-BFF9-48BB130B22B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044A54C7-0F11-489F-A115-6A987E5B50D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D103C8B3-A3E6-4B38-B148-10CCEA2FC7A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5210C5F0-5008-490D-9168-7AB281F4CFF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B4BBAB0D-81F0-42C5-8391-9FB1B39DBB0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15BD7770-ED7D-42BA-94E7-D0952FCC50C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7E383340-5CBD-47E3-876D-5A81CC61510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0" authorId="0" shapeId="0" xr:uid="{D72A0D5C-57BF-4B35-A69E-6D36597EC4A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9B86C2AA-CB52-432B-A65A-647AB2AF1AC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9A03C272-AB3D-4CC7-9A8D-670B85A5564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47FB4543-6B49-48B1-AB14-1269DFDFDC2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D1BD8C4F-1774-43B5-9500-6DDC66BF3DF6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10AC6947-A7FA-4B0C-98E9-8E66BC5D4C23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1ECBCF19-C793-4565-8709-CE1A8EE9C973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28C7D5D0-C3DC-4CF4-AD99-8104F1DB6D2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1CA7E36C-3522-469E-856D-B34F224FECC8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4DCA5F77-01BA-440B-92F3-9B87DB7D96B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5373A02E-613D-4B76-BDD2-00D79D2FD39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7F09F4C5-FE9D-4CD0-B4E1-AA3F67DDD9C9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FEDB34A0-7422-42D7-BFAC-3E1C94BED30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5F4E79D0-59DF-436B-9810-C122257081A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ACF73914-B24A-491E-AA7E-23D5FCDA645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50EB2D60-D634-4D06-B574-0BAC7233654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C62F96DB-9DB0-43B2-9D3A-74075C766F5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B7EC293C-A418-48E7-90CD-9E5188541E4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5ABCA139-D3FC-470E-9CE7-57639F63367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552C2F9A-660B-4879-91EE-1CC4CDDD8E5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378B2D03-75C0-450C-99D8-786F1D3B08B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2" authorId="0" shapeId="0" xr:uid="{4C2E8DED-52BE-44D8-A23B-40CA5EC1AEE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F5EBD4AF-812D-46C9-9FD3-29AFD31C1A9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11D8B64E-72F1-47F7-9A21-65CEB14E6C9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B4E1FDE9-998F-474E-B294-66BBB037893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FECD7291-D60F-4F58-A894-057C6ADBDDB5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9D03D587-CFDA-44A4-B5EA-5B5C34689A42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8084A661-F63E-43EE-9ED8-B2E7845F54E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3299CAD-3896-46E1-B95E-7C4B31FA368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085F9DE2-C6A1-4492-B0CC-9578D43CD261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E80352B9-BAF1-4887-8D75-AE793C865DF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FC304430-129A-480A-9155-E5F09B429EC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7EDA198D-3DFA-45FB-AFF4-F8D774862F95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2E91AE7D-B66C-4209-964B-CA36F359AF16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C5975DC7-37CF-4706-A381-475C4252EB2D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91D3BFFA-8C5B-4997-81CF-784E0B6D196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4DC83EE6-CE4B-4D7A-9922-43C71BBC7AB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73BF6A4A-3138-4D88-A890-4725C48E2C3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E091CF12-981C-4E71-A9FA-AE4E1DF5F35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A59241B5-D155-4AE7-B0BC-00B6F572E24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3BD0F76D-2E66-4B75-A0CC-C344FF85987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F52835E4-4E41-46D5-A641-A8C05F7E63E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8" authorId="0" shapeId="0" xr:uid="{72C6B795-5B14-4764-87D0-D4A405DCD33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0B9411A4-3B28-4524-A880-26C6DA66446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470D497B-7FCF-4CF1-AED2-1D3D3B9B82B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85A67AEA-5B5C-45A5-834D-42DD2526E83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A85BFF75-3FD4-4E14-96B5-B0979E0AF7D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D7D11694-7E0B-4F9D-9597-8FDC4117E842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03859875-43B0-4EB8-A057-FAD7D557EE57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65B5AD9B-7C07-484B-8B84-E56E3378D82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6614E2E1-B128-4E93-95AE-37F4C8EFC843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84CFDD5A-C340-461A-96FB-C594D90F700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51F65EF8-2851-4ED2-942D-74341571428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B08ABA58-1702-46B4-8703-5CBA746A2DA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D3BCE849-F40F-4C24-8C52-1D61D719065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A5386AFC-8E2D-4513-B1CB-219B9193DD7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6C56CE06-F825-4A02-AED8-6CBA5A93A3D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56F87293-6130-4DF4-842F-475FDB12C32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B19CF687-E5B2-4592-90B4-60439BD7950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37776C07-E19F-4233-AB97-2A24975729D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678758BD-84D2-4E4E-978F-5A16F95FB51D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07E169FA-FA65-4DA6-80E9-71E2DF42728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97E19720-65C9-40AA-B7A8-01E0A4E327F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39" authorId="0" shapeId="0" xr:uid="{209D1481-0FCE-42B4-BEA1-AD1EEC17709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4B4DA4A8-1AB5-404A-80B1-EA87C82819E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81CC7307-A0D5-4CF3-9514-0F34E59E6C2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A4D75F4D-C341-4E8F-BB3F-73E80630E68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3984AAD6-8133-41A7-ABBF-F5C2F8F4DB15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C728D70-8288-4C42-867C-86FD9BCA47A7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404532FA-2171-4E4E-930A-0B100BA2B8F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2961A5BB-637E-4DED-913B-F691B7560ED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62F0CBB6-4773-4617-8C28-F18D87CD0DB2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BD4190C2-6DC5-49ED-A4BB-0D85909B5BC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69AD7C13-D997-4A14-8479-67EE6185DC2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853756B9-0432-4103-931B-32BA552E357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8FA6C446-5D71-4FC8-8E26-B76AD102EF73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E417B9B4-A90C-417C-AC87-06E4AE2EAE65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25E182A0-1B23-47FC-8354-CBD29BC5CFE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E4A80AC0-C660-4193-A8E6-CAF5580A779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14D97A0A-9008-4F76-89ED-17C79D6792B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C9DF4C5D-6B10-41A2-B293-2DB26A9F89E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B2CE314F-C202-4856-A009-5B50E9C61BD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E2F2B4E6-284B-47D0-B647-106AFDC3117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8BF49FAA-7E9B-45D5-8106-10F7B508D42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9" authorId="0" shapeId="0" xr:uid="{A499739B-0C84-42B0-8A16-F61AFAD2C99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484A9625-438C-43AE-93B1-384DCFBE7A5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204C0F5-90E6-4FE3-9867-1157C75FCDC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DB65B4F4-4C3A-447A-AB2C-38954BF877E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C5796455-382A-4A56-94FF-04CE884C3549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C1251CA8-08B8-445F-8607-D4DFE089F1A7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8588CEBF-590B-47EC-91CE-37FA959F249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AA19F82C-8569-4780-86B3-CD686A281F7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C907C0FA-8C8B-4140-B523-5D92391F03DC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9AD54BEE-85FC-4BF1-937B-E73B379464E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B12F78B0-2450-4C95-84E0-5B16B1F3BCF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BDA7DFED-6FAC-440C-98A0-B2FC60DBEFE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23A480FD-AFA9-4BAD-B18E-1652BC5205A9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8647BA8C-C053-4CB6-8843-7A73361CBDA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E7C43B5F-F87C-47FC-95E6-4D5C661904E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964B3A33-D758-4B1E-A523-1C1FCA1F2B6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6F541169-43EC-4B8B-B7BA-1411E66AEC3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CED1B6EE-2549-4BB3-8278-A80633B9FB1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182695EA-A8E1-4711-B3A0-AA101568AEF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06A7ADE5-1D9F-4A6B-A6BB-AF5D735A300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B4E406E8-7AE3-4EE0-929B-0E0C8A90635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6" authorId="0" shapeId="0" xr:uid="{63585DA1-0B56-4F08-8101-36587DC2488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D3B262B7-5F15-4710-8DE5-C1F2490763D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0CF6342D-7F93-463D-BC1B-1557A817A48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104AA4BF-AC39-4EEE-B6AD-380E87463A2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3D4454CA-20CC-40CA-A6DD-3E1040CA50A1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18D00840-CD2D-4E96-888E-E2E0D0F9B30A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00D94F21-FAA3-428C-A07C-9A929D7DA1C5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5976AD7A-762C-408C-999E-6AA50A126C0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16D4670B-4371-4792-B75D-943D1DE82DE4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D5F15324-081D-4341-91C2-089C384454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C652B07E-BA7D-489F-9641-A0121B2D839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447338C7-BD08-40AE-8BC0-21EA10B27E6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A15D1937-59E7-4A42-BF28-16E5EACD2415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2C84FC89-9510-4ED0-8055-F0265E4A806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4AC98E40-4DCC-4BDF-B5BC-7A5D6A4FED0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E7EE92B6-7065-435A-8FFD-E5B87CD83F1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338F4CF7-B89A-49AD-8708-FA8782FFD44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4530F5AF-4B24-4670-A8CD-2A6DBA51D2E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5C857790-F2B6-4E72-86E4-5BD0DB3555A8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08A3EF94-0BFA-4628-99ED-7828D7D5A9C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D16DD0DC-0B53-4384-9383-1F5A984C0D7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7" authorId="0" shapeId="0" xr:uid="{FC0C6F69-2A24-4122-A36A-1BA381C73FC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3" authorId="0" shapeId="0" xr:uid="{4960AE8A-38C0-4FB8-BEB0-BA7790EC7A1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329BC496-4B18-4637-8B33-316A13BD222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73329BBF-3A3A-4617-9388-0536AFC215D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3CA5FF0D-51D1-4B57-BAA2-77020E10BE9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47839A75-97B3-4555-AE78-15293F6ED47F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061DDA19-67E5-483F-A75A-E16D82928DD2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545CB769-344B-4DDE-8356-6EDB1DE56938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EF28AFB-380E-4A39-999D-FFEAE5200E6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88AAE649-66EE-42F0-9244-7D51CAA4FF83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D617C700-FE45-48F8-8ED5-978F8578B4D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4491EAE2-450E-4D88-9F00-72F1649D451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13379A40-8700-4C82-BB72-3ACC173E76F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2A1927A4-CC05-4294-87BF-26460940C662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05C2977B-11B2-4A40-9C9C-5DEAE1312B78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FA46F586-D676-42C0-8030-DBB0122EBC2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BB51D6C9-25E2-481C-807A-847EBAD265D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B17729B4-0703-4FDA-8D18-5C14097F46E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9F892C3B-2B07-4102-991A-6F67C1F6423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2538963F-683A-494C-AF20-C8B2365890E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F288EF37-BBAC-4ACE-BF58-70A1D7CFF9A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A80BC1B0-A60C-4938-B2B5-9856C5ADBC8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377CC752-BCF3-44E3-87A4-0E8D026D3BE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C23A442F-CAAF-4D62-9416-4406D2C4BB4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F9E93E1D-6FBF-4884-A1ED-DF8E1D0FB54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F45E51AF-25DA-4E55-9EEB-5B8CB26CB12E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0ED99F38-97FD-4759-82E3-2D64DF27212D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4E0D0926-119C-43AA-B9E7-B27619C325C7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6967E5AC-EE25-475C-9224-9EF84D88B8E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9143B3CF-E453-418B-AA07-C3EB6EBE4AFD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CE9A7FEF-B700-49E4-B27B-130E526A070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517E53A7-6CAF-4BEE-8789-1FE2E8E8830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3D1AF423-1BDD-45BD-8FAF-090F9BB55B88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8F4AAEF1-0A69-4291-8812-C7986C13DA55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37195DA7-704D-4313-9BA9-5AAB79BCCBE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71F3C37A-72F8-4C20-ADD1-5E12BB36FC4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AFFECC7C-A84C-496A-9192-03D6B3A80BC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2810F8E7-C44E-492F-B386-A5A1D48E30D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0A97E3B5-0826-4BF6-8656-F7A8EA41C50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4E59861B-861F-4B0E-B064-44C79578874A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8EDCF249-8FCB-4AB0-9641-FCB18948E25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027BDE47-221C-4178-9E1A-F73F07D8855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4" authorId="0" shapeId="0" xr:uid="{84BE55C7-4010-4D6D-BBFF-E6A608F5BD2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52631971-09A9-4A07-A886-528349A0877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B66B622F-A46F-4645-91A3-7E380DB621F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BFFE0580-265D-4136-A647-A13174EBAAA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100ACCFD-E4BE-43F5-A7DA-7F6C4343205A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FD31F18D-FCE8-4708-9B21-D07C7CCB31C5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50CCEABE-2FBA-4DD7-8B78-BDE002CE5687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0A4F1260-7AAB-4DB5-BBC7-2179B530103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2A2B8241-7968-4EF8-A4D6-E1F912AB2E71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06EF4418-F2DB-4A85-92BC-4FAAABA89D6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9DB54F8A-4CC2-47F2-A595-B6462563A6E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A31C8D0B-BEE7-4025-8D26-7CA7838ACFA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1CEBFF18-F9BA-491D-8EDE-F676CA712DD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7D4E8C99-AD4D-4725-839C-2042F506495B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46EFE721-528F-44F3-A679-933BFF90EA6D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AACC0559-BA67-4D7F-8D4E-4604FC358EF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8AAB0FF8-A9BD-4ADD-96A2-34E8053CCA4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297A7711-8C18-4855-94CF-D4CC6B9A625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DFDA12A5-DCE1-44D9-B30F-5545CB3B3E18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6898D567-9276-42E9-8854-70E8E9BDBB0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14697C95-C64C-4A15-8C9F-AC85E5D563F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Scott Farmer</author>
    <author>Jack Broach</author>
  </authors>
  <commentList>
    <comment ref="E35" authorId="0" shapeId="0" xr:uid="{E0207F39-0D31-4835-87F3-CE91D2C2B14E}">
      <text>
        <r>
          <rPr>
            <b/>
            <sz val="9"/>
            <color indexed="81"/>
            <rFont val="Tahoma"/>
            <family val="2"/>
          </rPr>
          <t>Scott Farmer:</t>
        </r>
        <r>
          <rPr>
            <sz val="9"/>
            <color indexed="81"/>
            <rFont val="Tahoma"/>
            <family val="2"/>
          </rPr>
          <t xml:space="preserve">
ix9
</t>
        </r>
      </text>
    </comment>
    <comment ref="A50" authorId="1" shapeId="0" xr:uid="{297187E5-2C52-4076-A592-0DC1D998B89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8" authorId="0" shapeId="0" xr:uid="{74FD8B21-8462-47A2-BF05-7DBACED6E74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13F99AF2-6DC9-4392-A976-336CA5B1F76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885757D4-FABC-418B-B3C4-2DBF5F76EA5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604BCF10-C1F5-4AC0-B2EC-EEABCA122D5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1E5814A1-E66F-4114-A958-8E741EF3CB9F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4AB3C83-36B5-4C00-93F8-C27EC5C1262E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D0C028DF-2685-48FD-AA76-64A8C60CF44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80439A23-EEF3-4039-9469-851986D089F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D5AC71E3-8F61-4586-9433-C0FDB0A43579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F144EB3C-7660-4C73-9F0B-F7D8EBB5044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6AB128D5-5AEF-4871-BAD0-F45E21E150A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A89BC37E-2FE9-4C06-9012-602AE81E22B2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DCCFA30E-057A-4307-82C7-BA97A2B0428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2B535EAF-1EB0-4A22-9822-629FB2975F8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CB4FC0B1-822E-40A7-9020-3A8F4E85120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1A1978EC-EB99-4517-8498-BA51DF94CBA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CF1C24E6-89DC-416C-8C74-81A1CA78956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DF323F3E-0E2C-41E7-B878-9A1C2AAACBA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23818530-50CC-4D04-A198-EA9213FFFAD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11D82F1F-2B4F-4B7D-BB7C-35B976395B2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721D6F8B-5C62-4BC8-A7F7-97AF94B9DFD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E080282E-1C1F-47C9-BC9F-AA779BF31DD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986206E2-9159-4458-8AE1-0AFF063F2F7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00C74380-3D20-4CC5-A635-2623162B9F8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0DB456C4-2157-4DEF-B782-7DB82835D45A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EB36F9BE-AE17-4988-8CD2-4CA39FD55036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6CA25C26-649B-46C4-BEF8-CA53EA61C70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B90032A3-0984-4F9B-AFFA-E35D11BCD40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D882750D-108C-44A9-8FBE-1605D856C115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9CB6142C-1A5E-400A-B4BD-AFE075A411E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9AD39080-773A-4849-91F2-B8D50220DB6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76C1170B-D248-4946-9382-84501D2CE61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2C751212-B583-4313-98A7-5C51C09F466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1FAE6B54-3425-4387-92B0-00D115A3319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BD839427-D572-4374-AA5D-4C4CB7B65A3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F043589F-110F-4FB1-92A1-2036A1ACEA8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A325E0C5-F29A-4DB1-8712-E68205EF788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44482C35-3539-4A55-BB21-BCAEB3BE349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D95E4BD0-51A4-4115-BC79-98CDC763615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F1720796-62E1-41F7-AEA7-BCB029BDC1A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8B7D5976-CAB8-4CFE-A4B5-5FC6A49C54F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8" authorId="0" shapeId="0" xr:uid="{BF7E3CAB-6F41-403F-93BB-7F5133FF1B1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288E9833-48B1-4E2B-BCB9-DCE08F34861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D5E37B85-F3C7-4672-B011-0DB2462C964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CB2E0EC5-7BE1-449B-A958-798EBAFD6F3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DEE2F677-C1B3-4931-AB64-E4EFC11972F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BACCF7E4-27AB-4FA8-8EAF-35193C1E34A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1DB87069-B3B0-4265-B29E-4EA4723E865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DC388052-B28E-40FD-B0C3-764006E833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6EA8B624-7E7A-4A41-8AD1-4D80C61B531A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EE2B7063-EF64-4F7A-8048-5ED510A0B8A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F5E5B783-500A-4AA9-A2BB-AEEC0B1CBBF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7D9F030A-9BB8-48CC-8FA0-31A3A1CB4E6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165C05FC-EC90-4F5A-B40C-09B10728EF8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D5375241-C979-4FC5-9BFF-3B54F6B811C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DD44F7AE-3BE5-4AB7-896E-6931E12A922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3A41B3CA-DB85-402C-B1C3-B2A0596406F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E89452C0-35CC-40F4-9A02-4E5BB45EE13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33082774-3007-4669-AB8E-BDDDD967BDC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A2B41F43-7D39-4D76-9190-5A169750133D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B7B70BE9-4B35-4451-AC26-0E14E833DA4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F5C7F727-F25B-481C-95A7-27BD56175EC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6" authorId="0" shapeId="0" xr:uid="{91175DA8-47E5-4FA6-BABF-34F56DC3F07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5C3ABE85-9C01-46B4-B76D-2EB74800110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F0CAC110-4727-4EE0-82F7-B0033A44C49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7250EF3B-AEAF-446B-AB51-646E3C4694E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84B1B087-4E16-4170-A976-316C2995B242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90D370E0-665A-40A9-B6A5-24709BDFD61D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5CF185CD-70DC-468F-A04B-FF3E2558A20D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0C8C0FE6-355A-46A9-823E-62863F02846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DB5276C8-F10F-4120-A6B5-36ECD7542062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B7D8B5EC-D05E-45CA-85A3-415752AF02B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7DAC65FD-A418-47D2-8348-BC903FEE156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B036645D-D936-44BA-ACF9-D24D6691D462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B79E999F-0A71-4675-9E15-391E35150BB3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978A80C0-829A-475B-833B-F940FC5AC92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18566D4D-E917-4F59-87DB-47182A6EF3BF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85524D85-62A4-45E9-A270-3DB58B3F38B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C77BB498-2109-4381-878D-3AA201AAEE7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A58CD843-FE49-4CE6-978C-E1DE9E9184B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4CCAE95D-432E-4F00-9572-C751B59A217D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30EE267A-629E-4D63-9357-F7566C2F6C3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3A43A05C-D382-4087-8EC5-028C79C00A9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5" authorId="0" shapeId="0" xr:uid="{5571E02E-90F3-4F72-B27E-794D3CB79B6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36" authorId="0" shapeId="0" xr:uid="{675A04C2-6318-4F99-8DF6-423587E21F8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82D474A7-EE07-4F4F-A59B-39216C73296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832C3615-1D45-4C84-8C67-30ACDB50751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8473BABB-9799-4E3E-AF53-86D0C2D5BB8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FA8F704F-9E72-48BF-B57B-EE31012C7104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D0FF684C-0F45-4DA8-848E-4883E39F0F23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FD078300-CE11-4D05-8857-2880184319C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34C4F59A-DA33-44E3-817E-F186DA48A08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61ECEAA6-1FBB-4A80-A25B-EDF7D8A695A1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1107D342-F9D8-4B77-BDD6-285AA76E1E8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FC27E48B-552F-4963-A413-1FC15B5D47F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D853D7A0-5454-43F4-B3A8-22208CE1CBB6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71749AE5-DAFC-4C16-A83B-38E6304C3BD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DC36F0B3-6177-4DEB-8F8C-595997D179A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2006711F-C9A2-412B-A0E1-016F2CAC3E4A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AD1D0148-4399-4F31-94A8-55FAC01CAE5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7DEB9094-381D-4911-99C9-C824408639E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6D29866E-B130-446E-863F-118E83107E8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F5770239-735E-4D7F-807D-0D63614D332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98607E73-9C74-42EC-85EB-C3083F603AA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7D73E5AD-8FCB-42F9-8310-549DFD81C85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AABD7280-D016-4B30-AAB4-F2519528AE0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6C31C7B6-6375-49F5-9EDA-06CFF491BDD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43425C57-0A9C-4721-A7FD-5B1EC74D2D2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030FB603-158E-4BDD-AC5C-DDB01119C7DA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BBF18D38-C541-4B34-AF6A-346F1BC602B6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D2BC7B4A-1ED4-4189-8FB5-1E5C2568B29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F0D28D3C-C6B3-41FA-B842-3771B732898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EE8048C5-0B88-4521-A41F-41AF3A34540C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18E17816-785C-414D-BA16-24AB44E5699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F1AB8A72-04B6-42BD-8088-41F8DCB63FF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0E8EE49D-7AC2-4617-B876-F21923B626C6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D05D1B22-927E-40C7-8C0C-7B9B3A60CEB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F25E3DD6-2165-4AC8-A4B1-B2CC32F07D0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11629154-B1D1-46DB-ABA4-ACBDCA81875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4661585B-6829-48AB-9EE7-5E785187F50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E387A9A9-C1B1-4920-8ACF-AF7A05E0F30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914E609C-6BD8-42C2-A63F-D788BC41D2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0FA38F42-6DFE-4819-8FC8-A5CC49DCDF8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6DDDCA3A-0F94-4AFB-873E-004F61905C1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0DC2B2E3-F3DD-4EA9-A1AA-56EC8ED16E9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jbroach</author>
    <author>Jack Broach</author>
  </authors>
  <commentList>
    <comment ref="A38" authorId="0" shapeId="0" xr:uid="{A3628F30-AB6D-4A3B-9FD1-8140F4BA709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53" authorId="1" shapeId="0" xr:uid="{BCD7222E-BA9C-4657-B5C3-23E1992458D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3" authorId="0" shapeId="0" xr:uid="{18EFAC4B-0AB3-4F1C-B777-963BE2D2537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5" authorId="0" shapeId="0" xr:uid="{B023EE2F-D816-48D4-A54B-C8AF7E9464D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3" authorId="0" shapeId="0" xr:uid="{DE00DB44-D523-42EC-93B1-D52BDA654ED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4" authorId="1" shapeId="0" xr:uid="{8139134C-8FAC-4BF3-9B52-66447A86A3A6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5" authorId="1" shapeId="0" xr:uid="{6E0539AD-9003-4007-A4F9-305BBC49EA52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2" authorId="0" shapeId="0" xr:uid="{671A18B6-BBFD-4996-9F96-F8A3B082C6C8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20" authorId="0" shapeId="0" xr:uid="{6F181A76-9CB2-43F0-B93B-56BB7EE6B86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9" authorId="0" shapeId="0" xr:uid="{E937783D-6A32-4C39-9A75-8738A95F9009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4" authorId="0" shapeId="0" xr:uid="{A2FF5990-E462-46E6-A5C1-C4DE4BCFEE7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6" authorId="0" shapeId="0" xr:uid="{FE047C83-C3F3-4A8B-955A-5A3246D10B7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200" authorId="0" shapeId="0" xr:uid="{5DF46C01-F368-42F7-AD1D-481AC0E82963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5" authorId="0" shapeId="0" xr:uid="{906A41DB-095E-4574-9AFB-6D7F63B7BFB8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1" authorId="2" shapeId="0" xr:uid="{8D38A0CE-F19D-4AB6-BDE8-5803C724CF8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5" authorId="2" shapeId="0" xr:uid="{CD09B8EE-365C-4F1F-BABA-D988EC26BBCA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2" authorId="0" shapeId="0" xr:uid="{31E83CFD-3883-47B1-889B-9C36D62D0C3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3" authorId="0" shapeId="0" xr:uid="{DBC14D8D-0273-47C7-8654-14620C788F2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6" authorId="0" shapeId="0" xr:uid="{21963530-9265-4BBF-B80C-8EA38C2CE2E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3" authorId="2" shapeId="0" xr:uid="{995CD91C-8FA9-44FE-90DF-9D8CBE9D3EA4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6" authorId="0" shapeId="0" xr:uid="{80F244D9-67A3-4411-AD4E-48009D486D1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7" authorId="0" shapeId="0" xr:uid="{E2936D6B-AA12-4AFF-BC7F-EA0A95ADD92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4" authorId="0" shapeId="0" xr:uid="{986A936D-D459-40EC-8263-9E064C6FC0E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11AC48F5-E52F-4045-A091-A552BC7D7FA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A8BFB23B-65BA-464F-94B3-98A58E16E44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C08CC210-0C5D-4E16-833A-2958F2AB35B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57B89FB5-9A5D-4389-A8E2-FDC964B2F40B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9F5032C2-0F8C-486F-AF50-335DF25BCD07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8F793B0D-23A7-424D-B1AB-6654AD9A338D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28B9957C-BFBB-404B-AE07-CD5D2EFB7D9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7A87E6BA-914B-41C0-9DB4-3B657998FE29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A6C86ED8-F30E-47D3-A93C-111EC7A88BF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BD3EF4FB-FC7D-432C-AB6F-416CF09E29A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C309DB9B-F787-48C7-8126-8228F9797BA7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A3C368E4-EF36-4943-A066-3644A3A571C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7E0DB517-A916-4C6D-B4B7-3A38FAF17B5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5986EDB0-AAE1-41A9-ACAF-53A6D476834A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CE1F303D-6F98-4F9A-A471-AEB6D23F229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316A9D69-BE9F-42BD-9E89-1D7689258BE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2635356E-C45B-4565-97A0-057BFD9A9EB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2004E25F-5F05-4EFE-BB7A-82E9C1DD3EC7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D315CD62-3062-443B-9692-AF57546FA25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3C70E5CE-3B9F-4C71-8753-67850CA359B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3" authorId="0" shapeId="0" xr:uid="{6155C8D4-C588-4854-8EA8-E03060CF1DB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38620043-F3A5-42CC-93EC-35BC9B3EDB2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45833E82-1294-46B3-8C95-5BA5D3BC69F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C1F02DC6-0A74-4064-8D72-5EFEB7B2A82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9C457FA4-9391-4B66-9FEC-6B3004646509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46E44F0-D852-4592-BC1E-5F582001908C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8C2D5F83-1191-47A1-9E63-FB8BE265AD1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5BA68BAC-E358-4D99-9458-C97D325B20F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F35F8BFF-B675-4F35-93AE-470CE75FF972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906021B9-7B2F-4A82-BDB3-C479F290BD9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6CB1C702-8C4F-4488-84B7-DD96A4C4A29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6668691E-B685-487D-8B0A-EE9941A87B3E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5AA09FB4-D0B9-4F3D-90DF-C2D0153506C7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C4529219-6B23-47E2-ADFD-5DE9CBDC4BAA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5D444BE0-3450-4AEE-B7AB-004B143B24E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63A3EDBF-A162-45B8-BA15-7A60EAB4D3D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CA3AD99A-6DED-4349-94BD-FD7F9751519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6FE53B4C-0E5F-4774-9142-00E8113E6A3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0A551207-F4FF-4CD6-BA06-551C96219627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FC50CD84-0932-4902-A783-D2FC5B87649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CC4E8066-3729-4305-A150-1957DDB09CE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6" authorId="0" shapeId="0" xr:uid="{51B3C3E6-74A4-4F43-BD81-6CE010A75A3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51" authorId="0" shapeId="0" xr:uid="{C4D82F92-6406-48F7-839D-8E8C2870F8B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6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A6D262EE-2242-4D72-AC74-31430CB9F8D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A7BEC579-F9B2-45CD-8F09-AC9FD9D4B20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8FE6562B-8659-4627-A490-BB59B5109B9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B813BADF-080E-403F-B8AF-22FB6770C327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894A4C7-1036-4B41-802F-BB8D0F16CD54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E92E5B76-BF36-440C-8B64-B3CC7D7BD28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8CC800BC-64B3-4FA0-BA56-31103E3EA23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D0565DD9-1526-4708-BB04-3592B2A9E0D1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B872B460-0B41-4BF6-9B81-011F20F3A09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4BB67C2F-C319-4FC6-B6FD-02B8CFB6585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77303F05-6E38-4A46-A304-A2CAD199E38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7495AEAC-770D-42F7-8910-65D9F99DDE2C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F3B74205-5DB8-4744-B3EF-3E0A066BB3C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2D661003-FDEB-49E7-A40B-9E0E681BF96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88E1A075-48BF-4BBD-8C68-D3E21F1A06B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934E17BD-A0DB-4C54-80D5-B0D892772C5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2F936B58-269A-4FBB-ABE3-C11BCCB34C4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782E52C6-23FE-4F25-970A-7E893033F2D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6B1630ED-FEB4-40D1-A602-3FAD2E525B1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1C0A30E6-7F39-4AA1-AD9A-0BCCDC9804D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1" authorId="0" shapeId="0" xr:uid="{BAC6DC89-346C-487D-9092-60C8B0AA62F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6" authorId="0" shapeId="0" xr:uid="{4F6B6495-8CF7-4936-B4DC-4547FC2AC9E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07291B41-FDB8-4572-8074-F4505DE78DA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9E2F60B4-BB0D-428C-92D2-7FB891CD35C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5492ACFF-DD93-48CC-B640-FB28EA49CDC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D0E9A8F6-C737-4D6F-9C4B-4A0753009B7E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11CCA3EC-0056-433C-B1F6-C82CC9DA545B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D277A661-E44D-4FC4-B479-6C710F45AD73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4D27EE5F-AAC8-4526-A77A-31F5ACD8309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038143F1-8DD2-4B36-988A-D20EE5534D7D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44CC319B-6A64-41D4-B272-D78A5998F80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39DC8415-3D5D-4393-BE10-43AE0187AAA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8E4EFD67-0E6B-4780-9388-C8F4202B0EF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09BBD7C6-2DFD-4EEB-B5AD-3CA74138F449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49" authorId="2" shapeId="0" xr:uid="{EB627FFE-7B24-4517-A744-BEE63334711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3" authorId="2" shapeId="0" xr:uid="{A6486C93-BDB6-4BB8-A7C6-F01CE004FAE0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0" authorId="0" shapeId="0" xr:uid="{F475AEF5-4721-4C89-BE5F-67BADA6EF59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1" authorId="0" shapeId="0" xr:uid="{56818C5E-558A-4A02-AC46-AF706E09D84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4" authorId="0" shapeId="0" xr:uid="{5845C4FB-4755-49C4-8AFD-20E41F6CF08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1" authorId="2" shapeId="0" xr:uid="{358F0AEA-1F62-4AC9-B037-002EC3C01B4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4" authorId="0" shapeId="0" xr:uid="{2CB12710-07AB-4882-B67D-059980DE904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5" authorId="0" shapeId="0" xr:uid="{A0096786-DD9B-49F2-A63B-C91CD5A7343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9" authorId="0" shapeId="0" xr:uid="{B7C07749-45C5-47E4-A896-E03324DCA84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81725165-2E93-430F-9DC7-AB0D5DF94FF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B2AE827C-1282-4987-8AFE-8078D138D82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E9C90402-8B8F-43BE-9AAE-4AE8DF1ACD4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7F1D8263-D1E6-4A0B-BCD7-45AA63F59465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72C65B71-B87C-4182-ACCB-7A095461D3E1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2671CEFB-0442-4760-9AD0-ECCA4813C48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EE401448-50C7-4021-B942-5587048A149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A9627EA1-3D87-4E23-8341-2DA04703337A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6D43E401-A8F9-4A70-8571-9F962034FE9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545EC1CF-1FA6-4822-A97A-2ECA4EA873E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AFA0CDCD-A3F7-4D69-BA33-837A7686B0E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FCE081EA-D63B-4129-84E1-4411507E21C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462CC64D-3AF7-4BBE-A56B-A0F1A43D70D5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17B522FF-A0A6-4FAF-8BA2-FEE4222E099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E9432EFA-6B08-49D4-A5EC-6BC5773A4E1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245D8400-A945-49D4-8561-0642B6D13B4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AD50BB5A-360F-4BB7-98FA-00534C0E60A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A9267418-A198-486E-8945-7D2424D4BB4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ED50C798-DF73-4350-9126-B9028F637A9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235D7ED9-A115-45DC-9E0D-72E3B28C403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FA2993EF-A739-41D9-BEE6-DEB3C96F8E6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7FBBB484-2F2D-4C75-B0F5-B8930A0F09B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FE879C1D-0406-4DFF-9D25-9ED0CDB4821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A84D7072-BB0B-4BEB-84F9-A2C6A9EB02BF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897173F3-9DD4-4433-BD6C-24411E95460F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5E37BC84-AA49-40C2-ABD0-F71CA566232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2D7A11DD-C51A-4435-8AD0-E434824E55F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EC51EEC2-FFFA-4FED-9CB2-B8AC6575F053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676CC6CF-9FCA-46FF-93C5-492773C8884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34A8F928-14FB-4233-ADCB-A106C69C224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56F1CBCA-C3D2-4659-AE20-5FD22FCDF496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58B8FB2E-F899-49B8-AEBA-CF6279880CAC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160BD257-6B1E-4419-B0AD-F59B293636E7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81D491F3-1FF2-4BDA-9526-DD3F908D78D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66392AAB-C254-4E33-BCD6-19A155B9A4F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AA152501-0329-4B80-B135-E38C21E5209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1D1E1AA6-8662-44FB-A65B-B8A32853DDA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BEDC347F-8166-4C6C-BDE4-2596C31258A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C08B5261-577E-459E-855D-8F17656BD98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93932F59-AA0A-4992-A51A-15ADBB648A1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3" authorId="0" shapeId="0" xr:uid="{45E6C344-D9AE-4EA0-95EA-F7FEF317099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60A9A79E-CCBB-4AE8-BE8E-283BABF098E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8C8DB453-98B4-4A0B-B3EC-C91BB19F3E4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394D9BC4-AF38-49B8-85D2-64F595FD75D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DBF54865-62E8-4370-88CE-0D020AD5B3C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24971532-6816-4579-B776-1F10DCFE295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55F12160-6700-4305-A20F-9754212C2C4C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7629F7C8-F583-409D-A2AA-0C9B5030594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3DE75B02-1B4B-4427-9B0F-C213FC1837A9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E9C8C05B-4CB7-4A9C-BA42-1899B025ADF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877C1E8A-58B8-4122-AB86-A937ABDFAD4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1B9BA6B1-8AA1-4EF1-8B2B-BCEF45F099E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7EEE0F79-2829-4D02-8DB5-E4FA7C28E66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74927EC5-7768-49AF-9D09-AF149B08372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428C1317-FDEC-4D4A-A276-DAA7D5F0827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094AA3E4-168A-4135-8CEB-D78730A2811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BF72BDA5-EED3-4B67-AC98-8CA484F4649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42E9F7B4-B21D-4A77-B9E7-A090C56E572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07BC79E8-1AA6-4D49-B675-9A2CB99D0B17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EF8A920A-488C-4F9C-9EA6-F0245B3986A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80FB9898-A9F3-4F8C-BC2B-6A5F742583D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5" authorId="0" shapeId="0" xr:uid="{72EA0EB4-4931-4539-A168-B160E39CAE3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7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60" authorId="0" shapeId="0" xr:uid="{0FC9B403-CF96-44DC-BF90-1634A52112D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CD5C9E83-2D8E-4043-89D5-39CE49A30BB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8DE97A69-33B8-4A0B-A3E9-CCAF623233B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3F11A9F6-318C-4B4E-9528-899D54BEF0D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B6E28CA0-3C3D-4BD5-AD5D-9D22323FD47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BC59C686-F19A-41BE-A82C-939D24D09A64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9CD23B14-6965-49BA-B91B-45ADD6146352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CEE0673D-D71B-4301-8BE1-F86CAD8B596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8D134F6D-6957-4C6E-948C-AD846C5D8F58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24990446-AF47-4532-B50F-83D23F7D707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9A0B27DB-F36F-4A75-B7AA-D61591C570B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1FA353F4-6DE1-4323-B02F-2BA61B28451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B0FDA790-304F-4E11-8D7D-70724C7BA668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AD1601D0-BEFF-45D8-B673-867524CA31F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597989E4-91B4-44A5-BCC4-94D39BFD3D5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40789B4A-014E-4270-9844-108117A5B0D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56FA4B6C-0949-4877-8F6B-B6295FBD2A4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77994FA4-AACB-422B-9F29-6DDB49E3907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A0427C71-2E90-45E6-8EA7-4A48E0D45EB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EA176A6E-126B-4861-B7DB-7DD3DB01B4E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AF07F647-D4AC-4EA8-A7D9-CBE19DA863D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55" authorId="0" shapeId="0" xr:uid="{8AFF29DF-B458-4030-A290-9A81D3F7C16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CEA69F01-7DEE-43F4-88BB-792AE08BD8B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33F2A570-06E9-483F-A6F7-F3E84AF9873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A000A768-CC60-4292-BC1F-0772CB31774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9A4F7450-2F9F-4F7D-8453-4A44FB0215BA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FBB7823-775D-46F5-B45F-2AD9589BF9B4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724A8F83-9C2E-4C34-B5D8-3E82318DA88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1F5E5437-6D34-4F77-874A-8E59E568878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EC168792-0415-4C91-8AFE-53299CCC101A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63CB9827-1B9F-4838-955A-80F8D688532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798C4044-1F65-411A-8B4E-D62D502A051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2731E314-6892-4A14-B882-EDBD12C5BEE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76B65188-F299-4499-B0DF-8BE955F4529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A94B4D38-DC43-4903-AF82-AAA746D3FCAE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92E04F10-1222-4F7E-8A88-7BD0E851E9E1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476E0EBF-8B2D-4333-ABD4-EC8CE8445C6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D36760D7-12EF-425B-90C7-202480CF2B6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EFAD9FFA-63BC-4E5C-BD9E-BF6964846F6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47FD513B-DC75-4F0B-AAEA-2D8F47E9B76B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1A443F78-9625-41E7-BA7A-578ACF2006B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E8FDB8FE-AE06-4702-920B-B02C4570F23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90E3304B-21AB-4B68-9947-71E55D00E00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D843EF8B-3A70-4102-BB28-A8CB4D29CD5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AA448A13-05ED-408A-85E8-9E440A861F5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7839BB71-1AF5-4709-A92F-5FBCD54B270B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C86E13CB-8315-4211-A269-F7E370812C14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41101ACE-2A6D-4514-A6AE-191FFFE7B6C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B69AC791-E9FC-4706-9FEA-CF1191A02FDB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F7D61568-7ABD-4B15-B206-6869C1A4011C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F7E4CDEC-628A-4944-A205-D98E4E7D401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0E99A75E-C24C-417B-9CAD-3CA31775475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3E7F8DF4-4534-493C-8CA0-5FC61DB6C97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5856E5D5-80B7-43FC-A435-52F8D119A851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40B0929C-CC7B-4E5F-A1DB-FFCD95D7136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9418B0B8-8464-4436-B44A-06CD35526CE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1AABE99B-1A0D-4106-B3DF-491C41A62D5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4678D44E-2815-4871-8830-9E79751973D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73087BA0-C974-4C62-B738-C0E683672E9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35178FF6-5036-4038-B93D-D5EEC977D8B7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A660C152-DC0F-46E4-9665-F0AC9C4F0C4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31CE1CAC-FAD5-438E-AA23-E23B81F3D969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8" authorId="0" shapeId="0" xr:uid="{4C18C631-B60F-4171-A816-491240C8B49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2D82AEEB-5E52-4744-99C0-FA828D49393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A96A7A70-A198-45F7-983E-945F3688D68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B22F2358-C0F5-4ECA-A96F-0ECBCE7AE43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2EBB1F22-2967-419F-8CB5-39334004AFC6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3BD95CBC-3282-47C0-B398-15C7F1BB61F0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BAA8C9D9-2839-4E5D-9819-C74DB41D154D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CDF50C0E-8261-488A-9EC4-0BE089E98C20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9D302D7F-F5C2-43F8-B449-B368D92598D2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7CE297D2-A9EE-4149-A386-D7BD54227F5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5FB34E08-6C83-485A-9536-D2E350966031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4BB9EE66-C633-438F-8816-7C33F7114EFB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3F7AED89-86DF-4E3F-806A-A58869808C8A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BC02AA99-C879-47D9-839C-6C1832D5448C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6DFA1D14-281F-4546-9377-3FF2BFE7FC2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B8876B4B-AEBD-4F96-B836-BB8BC30366E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86F4EC3A-0829-4828-AD8F-DE5BDB458F74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19F701D3-5E34-485A-A6BB-2F1B53BE30B3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ABAD1913-B8BE-4B53-8B1E-B676AF1B7659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4E21DA5E-7DDD-4F25-805D-B537F2E2249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53C28D9B-8DA8-44EE-8B6F-F06245B3ABD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7" authorId="0" shapeId="0" xr:uid="{11F737EC-CC9C-4AEB-BD52-D7ACC6D7DB9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  <author>jack</author>
    <author>jbroach</author>
  </authors>
  <commentList>
    <comment ref="A52" authorId="0" shapeId="0" xr:uid="{8443022E-3027-40F2-B554-892FF1713672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 per Dan Motherway 9/15</t>
        </r>
      </text>
    </comment>
    <comment ref="A74" authorId="0" shapeId="0" xr:uid="{594649BE-9281-472D-9772-AB95D0FDE4FE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8/17.  Use 130891 per Kari Nowak/78-138</t>
        </r>
      </text>
    </comment>
    <comment ref="A92" authorId="0" shapeId="0" xr:uid="{81DABABE-5C57-417C-AE30-5C5C06C0DF85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Use 6040's as CF6040 as well</t>
        </r>
      </text>
    </comment>
    <comment ref="A93" authorId="1" shapeId="0" xr:uid="{1FAA6B27-C61F-43F1-8377-5E84DB7285FF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94" authorId="1" shapeId="0" xr:uid="{869377DF-B308-4286-9227-88627CB0E1DE}">
      <text>
        <r>
          <rPr>
            <b/>
            <sz val="8"/>
            <color indexed="81"/>
            <rFont val="Tahoma"/>
            <family val="2"/>
          </rPr>
          <t>jack:</t>
        </r>
        <r>
          <rPr>
            <sz val="8"/>
            <color indexed="81"/>
            <rFont val="Tahoma"/>
            <family val="2"/>
          </rPr>
          <t xml:space="preserve">
Use acct 212329.  Now 212480</t>
        </r>
      </text>
    </comment>
    <comment ref="A111" authorId="0" shapeId="0" xr:uid="{D5E0D5CE-7B88-4432-BC14-C02E4D7707B4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Donna Bare req. deactivation of CF6548 on Jun 2.</t>
        </r>
      </text>
    </comment>
    <comment ref="A119" authorId="0" shapeId="0" xr:uid="{C7EDACB6-3FBC-4F30-96D7-CF50A76D5676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per D. Bare 2/19</t>
        </r>
      </text>
    </comment>
    <comment ref="A168" authorId="0" shapeId="0" xr:uid="{8F4532E2-2F53-4A36-B60A-523D22DE616B}">
      <text>
        <r>
          <rPr>
            <b/>
            <sz val="8"/>
            <color indexed="81"/>
            <rFont val="Tahoma"/>
            <family val="2"/>
          </rPr>
          <t>Jack Broach: Closed</t>
        </r>
        <r>
          <rPr>
            <sz val="8"/>
            <color indexed="81"/>
            <rFont val="Tahoma"/>
            <family val="2"/>
          </rPr>
          <t xml:space="preserve">
Eff 7/1/11 no charges should go on this account, per Margie Adkison -2657.  Requested memos for acct 1470.</t>
        </r>
      </text>
    </comment>
    <comment ref="A183" authorId="0" shapeId="0" xr:uid="{E328DC6E-A9AD-41E1-BF4B-879D199FEA0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Do not use.  Use 8940 per M. Benoit, 10/23/15</t>
        </r>
      </text>
    </comment>
    <comment ref="A185" authorId="0" shapeId="0" xr:uid="{96C751D8-C9A7-42CA-86DE-03F005E67C08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Acct. closed per Lenora Motley.  9/28/15</t>
        </r>
      </text>
    </comment>
    <comment ref="A199" authorId="0" shapeId="0" xr:uid="{9A69945C-C7A5-46C7-AFEC-5E1E29B236FF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Closed.  Use 130757 per comm arts 12/3/13</t>
        </r>
      </text>
    </comment>
    <comment ref="A224" authorId="0" shapeId="0" xr:uid="{13E78A51-4873-45A9-8C0D-B6FC5F697B50}">
      <text>
        <r>
          <rPr>
            <b/>
            <sz val="8"/>
            <color indexed="81"/>
            <rFont val="Tahoma"/>
            <family val="2"/>
          </rPr>
          <t>Jack Broach:</t>
        </r>
        <r>
          <rPr>
            <sz val="8"/>
            <color indexed="81"/>
            <rFont val="Tahoma"/>
            <family val="2"/>
          </rPr>
          <t xml:space="preserve">
Do not use a/o 8/1/10.  Use 130094 per Lynn</t>
        </r>
      </text>
    </comment>
    <comment ref="A250" authorId="2" shapeId="0" xr:uid="{CAB18284-C02B-4947-8498-1B1F2A0BD072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54" authorId="2" shapeId="0" xr:uid="{397BBD3E-37E8-42FF-A6C7-5FDC9FC5C573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Police Index #.  Use 130951 for parking decals. </t>
        </r>
      </text>
    </comment>
    <comment ref="A261" authorId="0" shapeId="0" xr:uid="{8F3D9E94-10C5-47AC-A76A-A4F49CBFA8E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Closed 3/19.  Debra Walker.  Use 130615</t>
        </r>
      </text>
    </comment>
    <comment ref="A362" authorId="0" shapeId="0" xr:uid="{37EA9E6E-AD96-49CF-8D21-328DD5C101CD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Inactive acct. 3/19</t>
        </r>
      </text>
    </comment>
    <comment ref="A385" authorId="0" shapeId="0" xr:uid="{56D2C909-EE20-43CF-B258-C98C9DC809CA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Change to 222400 per Mari Thorton. 10/15/18</t>
        </r>
      </text>
    </comment>
    <comment ref="A392" authorId="2" shapeId="0" xr:uid="{D5940DC3-A693-448F-AA54-D39A6FD29F96}">
      <text>
        <r>
          <rPr>
            <b/>
            <sz val="8"/>
            <color indexed="81"/>
            <rFont val="Tahoma"/>
            <family val="2"/>
          </rPr>
          <t>jbroach:</t>
        </r>
        <r>
          <rPr>
            <sz val="8"/>
            <color indexed="81"/>
            <rFont val="Tahoma"/>
            <family val="2"/>
          </rPr>
          <t xml:space="preserve">
closed 4/10 by Diana Walker Comp. Sci.</t>
        </r>
      </text>
    </comment>
    <comment ref="A395" authorId="0" shapeId="0" xr:uid="{DB35EA74-1D86-432E-851F-F480FE017F0F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  <comment ref="A396" authorId="0" shapeId="0" xr:uid="{94D66779-FFFE-47E4-8D13-73746BE41147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comments8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Broach</author>
  </authors>
  <commentList>
    <comment ref="A49" authorId="0" shapeId="0" xr:uid="{ECE302E7-0E4F-4D7A-86BC-5B5B4911C92C}">
      <text>
        <r>
          <rPr>
            <b/>
            <sz val="9"/>
            <color indexed="81"/>
            <rFont val="Tahoma"/>
            <family val="2"/>
          </rPr>
          <t>Jack Broach:</t>
        </r>
        <r>
          <rPr>
            <sz val="9"/>
            <color indexed="81"/>
            <rFont val="Tahoma"/>
            <family val="2"/>
          </rPr>
          <t xml:space="preserve">
Index closed per Tiff.  No charges anymore. 8/21/18
</t>
        </r>
      </text>
    </comment>
  </commentList>
</comments>
</file>

<file path=xl/sharedStrings.xml><?xml version="1.0" encoding="utf-8"?>
<sst xmlns="http://schemas.openxmlformats.org/spreadsheetml/2006/main" count="40857" uniqueCount="802">
  <si>
    <t>DM1000</t>
  </si>
  <si>
    <t>Index #</t>
  </si>
  <si>
    <t>SAMAS #</t>
  </si>
  <si>
    <t>Banner Account Name</t>
  </si>
  <si>
    <t>IM5000</t>
  </si>
  <si>
    <t>BRM/PD</t>
  </si>
  <si>
    <t>Bulk</t>
  </si>
  <si>
    <t>TOTAL</t>
  </si>
  <si>
    <t>000110010</t>
  </si>
  <si>
    <t>University President</t>
  </si>
  <si>
    <t>000113010</t>
  </si>
  <si>
    <t>Presidents Budget Reserve</t>
  </si>
  <si>
    <t>000510010</t>
  </si>
  <si>
    <t>Internal Auditing &amp; Compliance</t>
  </si>
  <si>
    <t>Arcadia</t>
  </si>
  <si>
    <t>020010010</t>
  </si>
  <si>
    <t>UWF Board of Trustees</t>
  </si>
  <si>
    <t>Title IX Programs</t>
  </si>
  <si>
    <t>000610010</t>
  </si>
  <si>
    <t>General Counsel</t>
  </si>
  <si>
    <t>000710010</t>
  </si>
  <si>
    <t>Office of Human Resources</t>
  </si>
  <si>
    <t>000710610</t>
  </si>
  <si>
    <t>Staff Senate</t>
  </si>
  <si>
    <t>000910010</t>
  </si>
  <si>
    <t>Off of Economic Development &amp; Engagement</t>
  </si>
  <si>
    <t>CF1493</t>
  </si>
  <si>
    <t>OEDE Operations</t>
  </si>
  <si>
    <t>000810010</t>
  </si>
  <si>
    <t>ASPIRE</t>
  </si>
  <si>
    <t>710710110</t>
  </si>
  <si>
    <t>Univ. Communications &amp; External Relations</t>
  </si>
  <si>
    <t>710710310</t>
  </si>
  <si>
    <t>UMCS - Univ Mktg Comm  &amp; Advertising</t>
  </si>
  <si>
    <t>710710410</t>
  </si>
  <si>
    <t>UMCS - Univ Mktg Comm Mgmt &amp; General</t>
  </si>
  <si>
    <t>710610310</t>
  </si>
  <si>
    <t>WUWF-TV Programming &amp; Production</t>
  </si>
  <si>
    <t>000410010</t>
  </si>
  <si>
    <t>ITS General Admin</t>
  </si>
  <si>
    <t>000411510</t>
  </si>
  <si>
    <t>ITS Admin &amp; Operations</t>
  </si>
  <si>
    <t>050110010</t>
  </si>
  <si>
    <t>University Advancement - VP</t>
  </si>
  <si>
    <t>050110810</t>
  </si>
  <si>
    <t>Institutional Marketing</t>
  </si>
  <si>
    <t>2150S</t>
  </si>
  <si>
    <t>050111110</t>
  </si>
  <si>
    <t>Summer Institutional Marketing</t>
  </si>
  <si>
    <t>CF2150</t>
  </si>
  <si>
    <t>050110815</t>
  </si>
  <si>
    <t>200110010</t>
  </si>
  <si>
    <t>Division of Finance &amp; Administration</t>
  </si>
  <si>
    <t>200310010</t>
  </si>
  <si>
    <t>200510010</t>
  </si>
  <si>
    <t>Procurement &amp; Contracts</t>
  </si>
  <si>
    <t>200510410</t>
  </si>
  <si>
    <t>Procurement &amp; Contracts - MBE</t>
  </si>
  <si>
    <t>200710010</t>
  </si>
  <si>
    <t>Budget &amp; Financial Planning</t>
  </si>
  <si>
    <t>200910010</t>
  </si>
  <si>
    <t>Business Services</t>
  </si>
  <si>
    <t>201010010</t>
  </si>
  <si>
    <t>Postal Services</t>
  </si>
  <si>
    <t>210010910</t>
  </si>
  <si>
    <t>Records Management</t>
  </si>
  <si>
    <t>201110010</t>
  </si>
  <si>
    <t>University Police</t>
  </si>
  <si>
    <t>CF3001</t>
  </si>
  <si>
    <t>Research &amp; Strategic innovation - Eco Dev</t>
  </si>
  <si>
    <t>730110010</t>
  </si>
  <si>
    <t>Environmental Health &amp; Safety</t>
  </si>
  <si>
    <t>740110010</t>
  </si>
  <si>
    <t>Facilities Development &amp; Operations</t>
  </si>
  <si>
    <t>Business and Property Development</t>
  </si>
  <si>
    <t>750110010</t>
  </si>
  <si>
    <t>Facilities Management</t>
  </si>
  <si>
    <t>720110010</t>
  </si>
  <si>
    <t>Buildings &amp; Grounds Svcs. Mgmt.</t>
  </si>
  <si>
    <t>750210010</t>
  </si>
  <si>
    <t>Grounds Services</t>
  </si>
  <si>
    <t>750310010</t>
  </si>
  <si>
    <t>Building Services</t>
  </si>
  <si>
    <t>750610010</t>
  </si>
  <si>
    <t>Utility Operations</t>
  </si>
  <si>
    <t>750810010</t>
  </si>
  <si>
    <t>Facility Planning/Maintenance/Construction</t>
  </si>
  <si>
    <t>760010010</t>
  </si>
  <si>
    <t>Facilities Planning &amp; Construction</t>
  </si>
  <si>
    <t>100110010</t>
  </si>
  <si>
    <t>Student Affairs - VP</t>
  </si>
  <si>
    <t>Retention Program</t>
  </si>
  <si>
    <t>CF4302</t>
  </si>
  <si>
    <t>100113015</t>
  </si>
  <si>
    <t>Student Affairs Budget Reserve</t>
  </si>
  <si>
    <t>Housing &amp; Residence Life</t>
  </si>
  <si>
    <t>100210110</t>
  </si>
  <si>
    <t>University Testing &amp; Technology</t>
  </si>
  <si>
    <t>100210210</t>
  </si>
  <si>
    <t>Disabled Aid Assistance</t>
  </si>
  <si>
    <t>100210310</t>
  </si>
  <si>
    <t>Drug Free Campus Act</t>
  </si>
  <si>
    <t>Student Disability Resource Center</t>
  </si>
  <si>
    <t>Dean of Students</t>
  </si>
  <si>
    <t>Student Rights &amp; Responsibilities (OSRR)</t>
  </si>
  <si>
    <t>Student Case Management Services</t>
  </si>
  <si>
    <t>100210710</t>
  </si>
  <si>
    <t>Student Transition Programs</t>
  </si>
  <si>
    <t>100310010</t>
  </si>
  <si>
    <t>Counseling Center &amp; Health Ed</t>
  </si>
  <si>
    <t>100610010</t>
  </si>
  <si>
    <t>Career Services</t>
  </si>
  <si>
    <t>250110010</t>
  </si>
  <si>
    <t>Academic Affairs - VP</t>
  </si>
  <si>
    <t>250110410</t>
  </si>
  <si>
    <t>Faculty Senate</t>
  </si>
  <si>
    <t>250110510</t>
  </si>
  <si>
    <t>Center for University Teaching</t>
  </si>
  <si>
    <t>250111810</t>
  </si>
  <si>
    <t>Academic Convocations</t>
  </si>
  <si>
    <t>250111910</t>
  </si>
  <si>
    <t>College Commencement</t>
  </si>
  <si>
    <t>CF5023</t>
  </si>
  <si>
    <t>SACS</t>
  </si>
  <si>
    <t>Office of Equity - Div. of International Affairs</t>
  </si>
  <si>
    <t>250110110</t>
  </si>
  <si>
    <t>International Education &amp; Programs</t>
  </si>
  <si>
    <t>250113310</t>
  </si>
  <si>
    <t>Florida-China Linkage/Confucius Institute</t>
  </si>
  <si>
    <t>250212210</t>
  </si>
  <si>
    <t>Academic Technology Center</t>
  </si>
  <si>
    <t>250212310</t>
  </si>
  <si>
    <t>Distance Learning Development</t>
  </si>
  <si>
    <t>FAA Certifications</t>
  </si>
  <si>
    <t>250410010</t>
  </si>
  <si>
    <t>Community University Partnerships</t>
  </si>
  <si>
    <t>251010010</t>
  </si>
  <si>
    <t>C.E.D.B.</t>
  </si>
  <si>
    <t>251210310</t>
  </si>
  <si>
    <t>Trustees Prof/President Emeritus</t>
  </si>
  <si>
    <t>251410010</t>
  </si>
  <si>
    <t>Office of Diversity</t>
  </si>
  <si>
    <t>254010010</t>
  </si>
  <si>
    <t>Office of Enrollment Affairs</t>
  </si>
  <si>
    <t>CF5603</t>
  </si>
  <si>
    <t>254010415</t>
  </si>
  <si>
    <t>Enrollment Affairs Budget Reserve</t>
  </si>
  <si>
    <t>CF5608</t>
  </si>
  <si>
    <t>254010915</t>
  </si>
  <si>
    <t>Enrollment Affairs E-Recruitment</t>
  </si>
  <si>
    <t>150110010</t>
  </si>
  <si>
    <t>Office of the Registrar</t>
  </si>
  <si>
    <t>160110010</t>
  </si>
  <si>
    <t>Office of Undergraduate Admissions</t>
  </si>
  <si>
    <t>254310010</t>
  </si>
  <si>
    <t>Financial Aid</t>
  </si>
  <si>
    <t>270110010</t>
  </si>
  <si>
    <t>Graduate School</t>
  </si>
  <si>
    <t>Degree Completion - Recurring</t>
  </si>
  <si>
    <t>Degree Completion - NR</t>
  </si>
  <si>
    <t>CF6023</t>
  </si>
  <si>
    <t>Cybersecurity Center</t>
  </si>
  <si>
    <t>CF6040</t>
  </si>
  <si>
    <t>IT Performance - Computer Science</t>
  </si>
  <si>
    <t>280010010</t>
  </si>
  <si>
    <t>SBDC State Directors Office</t>
  </si>
  <si>
    <t>280010310</t>
  </si>
  <si>
    <t>PTAC Match</t>
  </si>
  <si>
    <t>Career &amp; Education Planning</t>
  </si>
  <si>
    <t>CF6070</t>
  </si>
  <si>
    <t>281010010</t>
  </si>
  <si>
    <t>UWF SBDC - SBA Match</t>
  </si>
  <si>
    <t>350310010</t>
  </si>
  <si>
    <t>Emerald Coast Center Administration</t>
  </si>
  <si>
    <t>650110010</t>
  </si>
  <si>
    <t>Library - Administration</t>
  </si>
  <si>
    <t>650110110</t>
  </si>
  <si>
    <t>FWB Library Ctr</t>
  </si>
  <si>
    <t>650110210</t>
  </si>
  <si>
    <t>Library - Regular Books</t>
  </si>
  <si>
    <t>400110010</t>
  </si>
  <si>
    <t>College of Science, Engineering &amp; Health</t>
  </si>
  <si>
    <t>CAS Professional Advising</t>
  </si>
  <si>
    <t>CAS Computer Support</t>
  </si>
  <si>
    <t>400111910</t>
  </si>
  <si>
    <t>CAS - Womens Studies</t>
  </si>
  <si>
    <t>400113010</t>
  </si>
  <si>
    <t>Branch Campus Arts &amp; Humanities</t>
  </si>
  <si>
    <t>400115110</t>
  </si>
  <si>
    <t>CAS - Faculty Interviewing</t>
  </si>
  <si>
    <t>400116010</t>
  </si>
  <si>
    <t>CAS Reserve</t>
  </si>
  <si>
    <t>400116410</t>
  </si>
  <si>
    <t>Scientific Stores (Chemistry)</t>
  </si>
  <si>
    <t>402310010</t>
  </si>
  <si>
    <t>SPBS Center on Aging</t>
  </si>
  <si>
    <t>Coll. of Arts Social Sciences and Humanities</t>
  </si>
  <si>
    <t>COH Dean's Office</t>
  </si>
  <si>
    <t>Health Sciences &amp; Administration</t>
  </si>
  <si>
    <t>400210010</t>
  </si>
  <si>
    <t>Department of Philosophy</t>
  </si>
  <si>
    <t>400310010</t>
  </si>
  <si>
    <t>Biology</t>
  </si>
  <si>
    <t>400310910</t>
  </si>
  <si>
    <t>School of Allied Health &amp; Life Sciences</t>
  </si>
  <si>
    <t>400314010</t>
  </si>
  <si>
    <t>Clinical Laboratory Sciences (CLSP)</t>
  </si>
  <si>
    <t>DPT Doctorate Physical Therapy</t>
  </si>
  <si>
    <t>400410010</t>
  </si>
  <si>
    <t>Chemistry</t>
  </si>
  <si>
    <t>CF6952</t>
  </si>
  <si>
    <t>Chemistry Repair &amp; Proj. Support</t>
  </si>
  <si>
    <t>400510010</t>
  </si>
  <si>
    <t>Communication Arts</t>
  </si>
  <si>
    <t>400610010</t>
  </si>
  <si>
    <t>Department of English &amp; World Languages</t>
  </si>
  <si>
    <t>400810010</t>
  </si>
  <si>
    <t>History</t>
  </si>
  <si>
    <t>400910010</t>
  </si>
  <si>
    <t>Mathematics &amp; Statistics</t>
  </si>
  <si>
    <t>401010010</t>
  </si>
  <si>
    <t>Music</t>
  </si>
  <si>
    <t>401110010</t>
  </si>
  <si>
    <t>Nursing</t>
  </si>
  <si>
    <t>401210010</t>
  </si>
  <si>
    <t>Physics</t>
  </si>
  <si>
    <t>401410010</t>
  </si>
  <si>
    <t>Department of Psychology</t>
  </si>
  <si>
    <t>401410710</t>
  </si>
  <si>
    <t>Center for Applied Psychology</t>
  </si>
  <si>
    <t>401410810</t>
  </si>
  <si>
    <t>Psychology University Professorship</t>
  </si>
  <si>
    <t>CF7271</t>
  </si>
  <si>
    <t>Clinical Trials</t>
  </si>
  <si>
    <t>401610010</t>
  </si>
  <si>
    <t>Anthropology</t>
  </si>
  <si>
    <t>401710010</t>
  </si>
  <si>
    <t>Department of Government</t>
  </si>
  <si>
    <t>401810010</t>
  </si>
  <si>
    <t>Theatre</t>
  </si>
  <si>
    <t>402010010</t>
  </si>
  <si>
    <t>Department of Art</t>
  </si>
  <si>
    <t>CF7390</t>
  </si>
  <si>
    <t>402010015</t>
  </si>
  <si>
    <t>402010110</t>
  </si>
  <si>
    <t>Art Gallery</t>
  </si>
  <si>
    <t>402510110</t>
  </si>
  <si>
    <t>First Year Advising Center</t>
  </si>
  <si>
    <t>402510410</t>
  </si>
  <si>
    <t>Kugelman Honors Program</t>
  </si>
  <si>
    <t>21st Century Scholars</t>
  </si>
  <si>
    <t>402510710</t>
  </si>
  <si>
    <t>Minority Retention</t>
  </si>
  <si>
    <t>402511110</t>
  </si>
  <si>
    <t>University Retention Project</t>
  </si>
  <si>
    <t>Office of Undergraduate Research</t>
  </si>
  <si>
    <t>Dean of University College</t>
  </si>
  <si>
    <t>403610010</t>
  </si>
  <si>
    <t>FL Public Archaeology Centers Network</t>
  </si>
  <si>
    <t>403610810</t>
  </si>
  <si>
    <t>FPAN Northwest Region</t>
  </si>
  <si>
    <t>404010010</t>
  </si>
  <si>
    <t>Archeology Institute</t>
  </si>
  <si>
    <t>405010010</t>
  </si>
  <si>
    <t>Computer Science</t>
  </si>
  <si>
    <t>Mechanical Engineering</t>
  </si>
  <si>
    <t>405510010</t>
  </si>
  <si>
    <t>Electrical &amp; Computer Engineering</t>
  </si>
  <si>
    <t>405510210</t>
  </si>
  <si>
    <t>Electrical &amp; Computer Engr - FWB Admin</t>
  </si>
  <si>
    <t>407010010</t>
  </si>
  <si>
    <t>Environmental Studies</t>
  </si>
  <si>
    <t>450110010</t>
  </si>
  <si>
    <t>Business Deans Office</t>
  </si>
  <si>
    <t>450110410</t>
  </si>
  <si>
    <t>MBA Coordination</t>
  </si>
  <si>
    <t>CF8002</t>
  </si>
  <si>
    <t>450110815</t>
  </si>
  <si>
    <t>AACSB Accreditation</t>
  </si>
  <si>
    <t>450112910</t>
  </si>
  <si>
    <t>COB Advertising Fund</t>
  </si>
  <si>
    <t>COB Advising</t>
  </si>
  <si>
    <t>Executive Mentor &amp; Career Prep Program</t>
  </si>
  <si>
    <t>450114710</t>
  </si>
  <si>
    <t>German MBA Program</t>
  </si>
  <si>
    <t>450310010</t>
  </si>
  <si>
    <t>Marketing &amp; Economics</t>
  </si>
  <si>
    <t>450410010</t>
  </si>
  <si>
    <t>Accounting &amp; Finance</t>
  </si>
  <si>
    <t>450510010</t>
  </si>
  <si>
    <t>Management &amp; MIS</t>
  </si>
  <si>
    <t>451010010</t>
  </si>
  <si>
    <t>Haas Center for Business Research</t>
  </si>
  <si>
    <t>500110010</t>
  </si>
  <si>
    <t>CEPS Dean</t>
  </si>
  <si>
    <t>CF8400</t>
  </si>
  <si>
    <t>500110710</t>
  </si>
  <si>
    <t>Technology Support Services</t>
  </si>
  <si>
    <t>500112210</t>
  </si>
  <si>
    <t>NCATE Accreditation</t>
  </si>
  <si>
    <t>500112710</t>
  </si>
  <si>
    <t>COPS Marketing Expense</t>
  </si>
  <si>
    <t>Military Veteran's Resource Center</t>
  </si>
  <si>
    <t>Community Outreach</t>
  </si>
  <si>
    <t>CEPS Advising Center</t>
  </si>
  <si>
    <t>501010110</t>
  </si>
  <si>
    <t>Army ROTC</t>
  </si>
  <si>
    <t>501010210</t>
  </si>
  <si>
    <t>Air Force ROTC</t>
  </si>
  <si>
    <t>Hospitality, Rec &amp; Resort Mgmt</t>
  </si>
  <si>
    <t>503010010</t>
  </si>
  <si>
    <t>Dept of Teacher Education &amp; Ed Leadership</t>
  </si>
  <si>
    <t>504010010</t>
  </si>
  <si>
    <t>Dept. Research &amp; Advanced Studies</t>
  </si>
  <si>
    <t>504010110</t>
  </si>
  <si>
    <t>COPS Doctoral Program</t>
  </si>
  <si>
    <t>Grad Asst-Research &amp; Adv Studies</t>
  </si>
  <si>
    <t>CF8946</t>
  </si>
  <si>
    <t>Instructional &amp; Performance Tech</t>
  </si>
  <si>
    <t>505010010</t>
  </si>
  <si>
    <t>Health Leisure &amp; Exercise Science</t>
  </si>
  <si>
    <t>505010110</t>
  </si>
  <si>
    <t>Athletic Training Ed Program</t>
  </si>
  <si>
    <t>506010010</t>
  </si>
  <si>
    <t>Department of Social Work</t>
  </si>
  <si>
    <t>Legal Stud Public Adm &amp; Sprt Mgt</t>
  </si>
  <si>
    <t>507010010</t>
  </si>
  <si>
    <t>Department of Criminal Justice</t>
  </si>
  <si>
    <t>507510010</t>
  </si>
  <si>
    <t>Center for State &amp; Local Government</t>
  </si>
  <si>
    <t>509010010</t>
  </si>
  <si>
    <t>Instructional, Workforce &amp; Applied Tech</t>
  </si>
  <si>
    <t>CF9251</t>
  </si>
  <si>
    <t>Coral Center PI Salary Savings</t>
  </si>
  <si>
    <t>100247751</t>
  </si>
  <si>
    <t>African American Student Association</t>
  </si>
  <si>
    <t>402045151</t>
  </si>
  <si>
    <t>401045451</t>
  </si>
  <si>
    <t>Music Hall Artist Series</t>
  </si>
  <si>
    <t>100258651</t>
  </si>
  <si>
    <t>Muslim Student Association</t>
  </si>
  <si>
    <t>401845151</t>
  </si>
  <si>
    <t>University Theatre</t>
  </si>
  <si>
    <t>400545151</t>
  </si>
  <si>
    <t>Voyager</t>
  </si>
  <si>
    <t>100246251</t>
  </si>
  <si>
    <t>Recreation Administration</t>
  </si>
  <si>
    <t>100246451</t>
  </si>
  <si>
    <t>Aquatic Operations</t>
  </si>
  <si>
    <t>100246651</t>
  </si>
  <si>
    <t>Instructional Programs</t>
  </si>
  <si>
    <t>100246951</t>
  </si>
  <si>
    <t>Intramural Sports</t>
  </si>
  <si>
    <t>100249651</t>
  </si>
  <si>
    <t>UWF Dance Club</t>
  </si>
  <si>
    <t>100258951</t>
  </si>
  <si>
    <t>Outdoor Adventure Program</t>
  </si>
  <si>
    <t>100245751</t>
  </si>
  <si>
    <t>UCSA Administration</t>
  </si>
  <si>
    <t>100251651</t>
  </si>
  <si>
    <t>Student Organization Clearing</t>
  </si>
  <si>
    <t>100246351</t>
  </si>
  <si>
    <t>Student Activities Facil &amp; Se</t>
  </si>
  <si>
    <t>100245851</t>
  </si>
  <si>
    <t>UC Service Desk</t>
  </si>
  <si>
    <t>100246151</t>
  </si>
  <si>
    <t>Campus Program Administration</t>
  </si>
  <si>
    <t>100251351</t>
  </si>
  <si>
    <t>Student Involvement Support</t>
  </si>
  <si>
    <t>100252351</t>
  </si>
  <si>
    <t>Homecoming</t>
  </si>
  <si>
    <t>Leadership Development</t>
  </si>
  <si>
    <t>100145651</t>
  </si>
  <si>
    <t>Academic Travel</t>
  </si>
  <si>
    <t>100145451</t>
  </si>
  <si>
    <t>Student Government Pensacola</t>
  </si>
  <si>
    <t>100102631</t>
  </si>
  <si>
    <t>Ed Research Center for Child Development</t>
  </si>
  <si>
    <t>100202631</t>
  </si>
  <si>
    <t>100202731</t>
  </si>
  <si>
    <t>Student Orientation Fee</t>
  </si>
  <si>
    <t>100202831</t>
  </si>
  <si>
    <t>Health Fee Fund</t>
  </si>
  <si>
    <t>Wellness Services</t>
  </si>
  <si>
    <t>100204031</t>
  </si>
  <si>
    <t>University Commons Conference Svcs</t>
  </si>
  <si>
    <t>100204131</t>
  </si>
  <si>
    <t>SDRC Auxiliary Account</t>
  </si>
  <si>
    <t>100204331</t>
  </si>
  <si>
    <t>Office of Family Programs</t>
  </si>
  <si>
    <t>100204431</t>
  </si>
  <si>
    <t>Student Health Services</t>
  </si>
  <si>
    <t>000150858</t>
  </si>
  <si>
    <t>Presidents Concessions</t>
  </si>
  <si>
    <t>100602631</t>
  </si>
  <si>
    <t>UWF Career Events</t>
  </si>
  <si>
    <t>360102931</t>
  </si>
  <si>
    <t>ATC Distance Learning Fee</t>
  </si>
  <si>
    <t>150102831</t>
  </si>
  <si>
    <t>VA Reporting Fee</t>
  </si>
  <si>
    <t>100191631</t>
  </si>
  <si>
    <t>Music Camps</t>
  </si>
  <si>
    <t>402202831</t>
  </si>
  <si>
    <t>CFPA Season Tickets</t>
  </si>
  <si>
    <t>Music Dept Ticket Sales</t>
  </si>
  <si>
    <t>200305631</t>
  </si>
  <si>
    <t>200304731</t>
  </si>
  <si>
    <t>Surplus Property Sales</t>
  </si>
  <si>
    <t>200602631</t>
  </si>
  <si>
    <t>Auxiliary Administration</t>
  </si>
  <si>
    <t>200606731</t>
  </si>
  <si>
    <t>Auxiliary Conferences</t>
  </si>
  <si>
    <t>200602731</t>
  </si>
  <si>
    <t>Bookstore</t>
  </si>
  <si>
    <t>200608531</t>
  </si>
  <si>
    <t>Follett Clearing</t>
  </si>
  <si>
    <t>200604531</t>
  </si>
  <si>
    <t>Nautilus Card Program</t>
  </si>
  <si>
    <t>200602931</t>
  </si>
  <si>
    <t>Dining Services</t>
  </si>
  <si>
    <t>200610131</t>
  </si>
  <si>
    <t>Chartwells Clearing Account</t>
  </si>
  <si>
    <t>Aramark Clearing Account</t>
  </si>
  <si>
    <t>200102631</t>
  </si>
  <si>
    <t>Post Office Auxiliary</t>
  </si>
  <si>
    <t>201102931</t>
  </si>
  <si>
    <t>Security - Quasi</t>
  </si>
  <si>
    <t>Confucius Institute</t>
  </si>
  <si>
    <t>370202631</t>
  </si>
  <si>
    <t>JIKEI American Center General</t>
  </si>
  <si>
    <t>370402631</t>
  </si>
  <si>
    <t>NWF Japan Americal Society</t>
  </si>
  <si>
    <t>370204831</t>
  </si>
  <si>
    <t>Symposium</t>
  </si>
  <si>
    <t>250103231</t>
  </si>
  <si>
    <t>English Language Center/IEP</t>
  </si>
  <si>
    <t>250103431</t>
  </si>
  <si>
    <t>Lunch &amp; Learn Program</t>
  </si>
  <si>
    <t>250103531</t>
  </si>
  <si>
    <t>Leisure Learning Society</t>
  </si>
  <si>
    <t>360100131</t>
  </si>
  <si>
    <t>Continuing Ed Admin</t>
  </si>
  <si>
    <t>360100431</t>
  </si>
  <si>
    <t>CE/IT Academy</t>
  </si>
  <si>
    <t>360102831</t>
  </si>
  <si>
    <t>Language &amp; Culture Programs</t>
  </si>
  <si>
    <t>360103931</t>
  </si>
  <si>
    <t>CE In House Programs</t>
  </si>
  <si>
    <t>360103031</t>
  </si>
  <si>
    <t>FFN Training Programs</t>
  </si>
  <si>
    <t>360103131</t>
  </si>
  <si>
    <t>COPS CE Programs</t>
  </si>
  <si>
    <t>360103331</t>
  </si>
  <si>
    <t>Applied Behavioral Asmnt CE Prog</t>
  </si>
  <si>
    <t>360103431</t>
  </si>
  <si>
    <t>COB CE Programs</t>
  </si>
  <si>
    <t>360103531</t>
  </si>
  <si>
    <t>CAS CE Programs</t>
  </si>
  <si>
    <t>360103631</t>
  </si>
  <si>
    <t>CE Training Solutions</t>
  </si>
  <si>
    <t>360103731</t>
  </si>
  <si>
    <t>CE Summer Camps Odd Years</t>
  </si>
  <si>
    <t>360104231</t>
  </si>
  <si>
    <t>CE Teacher Ready (Studer)</t>
  </si>
  <si>
    <t>360104131</t>
  </si>
  <si>
    <t>National Flight Academy Program</t>
  </si>
  <si>
    <t>Cyber &amp; Network Security Programs</t>
  </si>
  <si>
    <t>Int'l Pilot Prgms with GlobalizEd</t>
  </si>
  <si>
    <t>CEPS Non-Credit CE Programs</t>
  </si>
  <si>
    <t>CSEH Non-Credit CE Programs</t>
  </si>
  <si>
    <t>IT Academy Noncredit CE Programs</t>
  </si>
  <si>
    <t>400303231</t>
  </si>
  <si>
    <t>CLSP - Continuing Education</t>
  </si>
  <si>
    <t>401102631</t>
  </si>
  <si>
    <t>Annual Nursing Assembly</t>
  </si>
  <si>
    <t>402002931</t>
  </si>
  <si>
    <t>402002831</t>
  </si>
  <si>
    <t>CFPA Facility Use</t>
  </si>
  <si>
    <t>405002631</t>
  </si>
  <si>
    <t>Computer Science M &amp; S Fees</t>
  </si>
  <si>
    <t>407002831</t>
  </si>
  <si>
    <t>Environmental Studies M &amp; S Fees</t>
  </si>
  <si>
    <t>401802931</t>
  </si>
  <si>
    <t>Theatre Ticket Sales</t>
  </si>
  <si>
    <t>400403331</t>
  </si>
  <si>
    <t>School of Allied Health &amp; LS Workshops</t>
  </si>
  <si>
    <t>Voyager Advertising</t>
  </si>
  <si>
    <t>401442931</t>
  </si>
  <si>
    <t>Psychology Professional Development</t>
  </si>
  <si>
    <t>407003231</t>
  </si>
  <si>
    <t>GIS Certificate Program</t>
  </si>
  <si>
    <t>450102931</t>
  </si>
  <si>
    <t>Accounting Conference</t>
  </si>
  <si>
    <t>405502831</t>
  </si>
  <si>
    <t>BEST Robotics Competition</t>
  </si>
  <si>
    <t>451002831</t>
  </si>
  <si>
    <t>Recreation Aquatic Services</t>
  </si>
  <si>
    <t>500102631</t>
  </si>
  <si>
    <t>COPS Dean - General</t>
  </si>
  <si>
    <t>500102731</t>
  </si>
  <si>
    <t>Severe Disabilities Training</t>
  </si>
  <si>
    <t>500302731</t>
  </si>
  <si>
    <t>Education Outreach Survey &amp; Evaluation</t>
  </si>
  <si>
    <t>500502631</t>
  </si>
  <si>
    <t>ICL CED Programs</t>
  </si>
  <si>
    <t>503002931</t>
  </si>
  <si>
    <t>Teacher Ed M &amp; S Fees</t>
  </si>
  <si>
    <t>500104331</t>
  </si>
  <si>
    <t>Teacher Education Auxiliary</t>
  </si>
  <si>
    <t>Ed Leadership Master's Degree CEPS</t>
  </si>
  <si>
    <t>450103231</t>
  </si>
  <si>
    <t>College of Business MBA Germany</t>
  </si>
  <si>
    <t>507502831</t>
  </si>
  <si>
    <t>Research &amp; Advanced Studies Journal</t>
  </si>
  <si>
    <t>Innovation Institute Admin</t>
  </si>
  <si>
    <t>650102531</t>
  </si>
  <si>
    <t>Library Quasi</t>
  </si>
  <si>
    <t>OCPE Auxiliary</t>
  </si>
  <si>
    <t>201102631</t>
  </si>
  <si>
    <t>Parking Services</t>
  </si>
  <si>
    <t>250150258</t>
  </si>
  <si>
    <t>COPS Concessions</t>
  </si>
  <si>
    <t>100185153</t>
  </si>
  <si>
    <t>Athletics Administration</t>
  </si>
  <si>
    <t>100186053</t>
  </si>
  <si>
    <t>Athletic Common Cost Fund</t>
  </si>
  <si>
    <t>100188753</t>
  </si>
  <si>
    <t>Athletic Performance</t>
  </si>
  <si>
    <t>100186553</t>
  </si>
  <si>
    <t>Athletic Training</t>
  </si>
  <si>
    <t>100188653</t>
  </si>
  <si>
    <t>Game Operations</t>
  </si>
  <si>
    <t>100188053</t>
  </si>
  <si>
    <t>Athletic Communications</t>
  </si>
  <si>
    <t>100199253</t>
  </si>
  <si>
    <t>Athletic Development</t>
  </si>
  <si>
    <t>Athletic Marketing</t>
  </si>
  <si>
    <t>Football Ticket Clearing</t>
  </si>
  <si>
    <t>100185353</t>
  </si>
  <si>
    <t>Womens Basketball</t>
  </si>
  <si>
    <t>100195353</t>
  </si>
  <si>
    <t>Womens Basketball Recruiting</t>
  </si>
  <si>
    <t>100186253</t>
  </si>
  <si>
    <t>Womens Cross Country</t>
  </si>
  <si>
    <t>100196253</t>
  </si>
  <si>
    <t>Womens Cross Country - Recruiting</t>
  </si>
  <si>
    <t>100188853</t>
  </si>
  <si>
    <t>Womens Golf</t>
  </si>
  <si>
    <t>100198853</t>
  </si>
  <si>
    <t>Womens Golf Recruiting</t>
  </si>
  <si>
    <t>100186953</t>
  </si>
  <si>
    <t>Womens Soccer</t>
  </si>
  <si>
    <t>100196953</t>
  </si>
  <si>
    <t>Womens Soccer Recruiting</t>
  </si>
  <si>
    <t>100185753</t>
  </si>
  <si>
    <t>Womens Softball</t>
  </si>
  <si>
    <t>100185653</t>
  </si>
  <si>
    <t>Womens Tennis</t>
  </si>
  <si>
    <t>100195653</t>
  </si>
  <si>
    <t>Womens Tennis Recruiting</t>
  </si>
  <si>
    <t>100188253</t>
  </si>
  <si>
    <t>Womens Volleyball</t>
  </si>
  <si>
    <t>100198253</t>
  </si>
  <si>
    <t>Volleyball Recruiting</t>
  </si>
  <si>
    <t>Womens Swimming</t>
  </si>
  <si>
    <t>100185453</t>
  </si>
  <si>
    <t>Baseball</t>
  </si>
  <si>
    <t>100195453</t>
  </si>
  <si>
    <t>Baseball Recruiting</t>
  </si>
  <si>
    <t>100188353</t>
  </si>
  <si>
    <t>Mens Basketball</t>
  </si>
  <si>
    <t>100198353</t>
  </si>
  <si>
    <t>Mens Basketball Recruiting</t>
  </si>
  <si>
    <t>100186153</t>
  </si>
  <si>
    <t>Mens Cross Country</t>
  </si>
  <si>
    <t>100196153</t>
  </si>
  <si>
    <t>Mens Cross Country - Recruiting</t>
  </si>
  <si>
    <t>100185853</t>
  </si>
  <si>
    <t>Mens Golf</t>
  </si>
  <si>
    <t>100195853</t>
  </si>
  <si>
    <t>Mens Golf Recruiting</t>
  </si>
  <si>
    <t>100186353</t>
  </si>
  <si>
    <t>Mens Soccer</t>
  </si>
  <si>
    <t>100196353</t>
  </si>
  <si>
    <t>Mens Soccer Recruiting</t>
  </si>
  <si>
    <t>100185553</t>
  </si>
  <si>
    <t>Mens Tennis</t>
  </si>
  <si>
    <t>100195553</t>
  </si>
  <si>
    <t>Mens Tennis Recruiting</t>
  </si>
  <si>
    <t>Football</t>
  </si>
  <si>
    <t>280048922</t>
  </si>
  <si>
    <t>FSBDCN Program Income</t>
  </si>
  <si>
    <t>281031122</t>
  </si>
  <si>
    <t>UWF SBDC Program Income</t>
  </si>
  <si>
    <t>300120022</t>
  </si>
  <si>
    <t>OUR FYRE-RSP</t>
  </si>
  <si>
    <t>200300321</t>
  </si>
  <si>
    <t>UWF Collection Agent</t>
  </si>
  <si>
    <t>280020022</t>
  </si>
  <si>
    <t>SBDC SRT Seed Account</t>
  </si>
  <si>
    <t>400327822</t>
  </si>
  <si>
    <t>PC Darby SRT Seed</t>
  </si>
  <si>
    <t>405020722</t>
  </si>
  <si>
    <t>J.C. Bezdek Seed Account</t>
  </si>
  <si>
    <t>500120022</t>
  </si>
  <si>
    <t>COPS Dean SRT Account</t>
  </si>
  <si>
    <t>K. Whinnery SRT Seed Account</t>
  </si>
  <si>
    <t>450329322</t>
  </si>
  <si>
    <t>Bettis - Outland Seed Acct</t>
  </si>
  <si>
    <t>450328522</t>
  </si>
  <si>
    <t>W. Huth Seed Account</t>
  </si>
  <si>
    <t>500361022</t>
  </si>
  <si>
    <t>Coral Seed</t>
  </si>
  <si>
    <t>Andrew Denney Seed Fund</t>
  </si>
  <si>
    <t>SSS TRIO 2015.2020</t>
  </si>
  <si>
    <t>SBDC STO 2016</t>
  </si>
  <si>
    <t>SBDC UWF 2016</t>
  </si>
  <si>
    <t>SSS TRiO Yr 3</t>
  </si>
  <si>
    <t>UWF - Teach Noyce Admin Costs</t>
  </si>
  <si>
    <t>SBDC STO 2017</t>
  </si>
  <si>
    <t>SBDC UWF 2017</t>
  </si>
  <si>
    <t>SBDC STO 2018</t>
  </si>
  <si>
    <t>SBDC UWF 2018</t>
  </si>
  <si>
    <t>FL HigherED_3</t>
  </si>
  <si>
    <t>STEAM Title I Schools 2017-18</t>
  </si>
  <si>
    <t>Business Air Travel Survey</t>
  </si>
  <si>
    <t>ECHD Pane 2016-17</t>
  </si>
  <si>
    <t>503025822</t>
  </si>
  <si>
    <t>STO FL VETS Entrepren Host</t>
  </si>
  <si>
    <t>500347922</t>
  </si>
  <si>
    <t>AdvancED Florida Office</t>
  </si>
  <si>
    <t>050400121</t>
  </si>
  <si>
    <t>UWF Foundation</t>
  </si>
  <si>
    <t>050400321</t>
  </si>
  <si>
    <t>Development</t>
  </si>
  <si>
    <t>050400421</t>
  </si>
  <si>
    <t>Alumni Relations</t>
  </si>
  <si>
    <t>060200521</t>
  </si>
  <si>
    <t>John C. Pace Sr. Eminent Scholars</t>
  </si>
  <si>
    <t>710509921</t>
  </si>
  <si>
    <t>WUWF Foundation Account</t>
  </si>
  <si>
    <t>405000121</t>
  </si>
  <si>
    <t>Nystul Eminent Scholar Chair</t>
  </si>
  <si>
    <t>450400221</t>
  </si>
  <si>
    <t>MB Washington Chair Accounting</t>
  </si>
  <si>
    <t>500124522</t>
  </si>
  <si>
    <t>BEI</t>
  </si>
  <si>
    <t>100700121</t>
  </si>
  <si>
    <t>University Housing Administration</t>
  </si>
  <si>
    <t>200358052</t>
  </si>
  <si>
    <t>United Faculties of FL Clearing</t>
  </si>
  <si>
    <t>100750052</t>
  </si>
  <si>
    <t>Old Revolving Fund Closeout</t>
  </si>
  <si>
    <t>100752958</t>
  </si>
  <si>
    <t>Housing Concessions</t>
  </si>
  <si>
    <t>061000383</t>
  </si>
  <si>
    <t>Overhead - Research Foundation</t>
  </si>
  <si>
    <t>Information Technology</t>
  </si>
  <si>
    <t>SBDC STO 2019</t>
  </si>
  <si>
    <t>International Orientation</t>
  </si>
  <si>
    <t>Innovation Institute Operations</t>
  </si>
  <si>
    <t>Greek Affairs</t>
  </si>
  <si>
    <t>CE Indirect Program Expense</t>
  </si>
  <si>
    <t>Criminology &amp; Criminal Justice Seed</t>
  </si>
  <si>
    <t>SBDC UWF 2019</t>
  </si>
  <si>
    <t>CNI IBCI Manufacturing</t>
  </si>
  <si>
    <t>GIS /Enviromental studies</t>
  </si>
  <si>
    <t>E and G Mechanical Engineeer</t>
  </si>
  <si>
    <t>Uwf Business enterprises</t>
  </si>
  <si>
    <t>Maygarden Center for Financial Literacy</t>
  </si>
  <si>
    <t>Reserve Savings Res. &amp; Adv. Studies</t>
  </si>
  <si>
    <t>TLP Svc Charges - FAS - Temp Use in 05</t>
  </si>
  <si>
    <t>Copy Service</t>
  </si>
  <si>
    <t>COB Entrepreneurship Center</t>
  </si>
  <si>
    <t>Research Admin &amp; Engagement Op Fund</t>
  </si>
  <si>
    <t>Center for Academic Success</t>
  </si>
  <si>
    <t>Enrollment Management Support Services</t>
  </si>
  <si>
    <t>Grad Success Init CE for Cred Pgrm</t>
  </si>
  <si>
    <t>CBA Autism &amp; Law for Cred CE Pgrm</t>
  </si>
  <si>
    <t>Admin Code General Counsel</t>
  </si>
  <si>
    <t>SBDC UWF 2020</t>
  </si>
  <si>
    <t>Controller's Office</t>
  </si>
  <si>
    <t>Haas-Economic Impact Destin Tourism</t>
  </si>
  <si>
    <t>SSS TRIO Yr 5 2019-2020</t>
  </si>
  <si>
    <t>Mardi Gras Event Auxillary</t>
  </si>
  <si>
    <t>Vinci Seed Fund</t>
  </si>
  <si>
    <t xml:space="preserve">mss electrical </t>
  </si>
  <si>
    <t xml:space="preserve">General </t>
  </si>
  <si>
    <t>Grduation Packets</t>
  </si>
  <si>
    <t>ERCCD</t>
  </si>
  <si>
    <t>PHI ALPHA SOCIAL WORK</t>
  </si>
  <si>
    <t>Art Exhibition design</t>
  </si>
  <si>
    <t>POSTAL CHARGES January 2021</t>
  </si>
  <si>
    <t>testing aux</t>
  </si>
  <si>
    <t>CAB</t>
  </si>
  <si>
    <t>POSTAL CHARGES FEBRAURY 2021</t>
  </si>
  <si>
    <t>CASSH</t>
  </si>
  <si>
    <t xml:space="preserve">career develepment and community </t>
  </si>
  <si>
    <t>POSTAL CHARGES March 2021</t>
  </si>
  <si>
    <t>SBDC  2021</t>
  </si>
  <si>
    <t>SBDC UWF 2021</t>
  </si>
  <si>
    <t>SBDC  2017</t>
  </si>
  <si>
    <t>grad study</t>
  </si>
  <si>
    <t>210140R</t>
  </si>
  <si>
    <t>Retention</t>
  </si>
  <si>
    <t>RELIGIOUS STUDIES</t>
  </si>
  <si>
    <t>ENROLLMENT AFFAIRS</t>
  </si>
  <si>
    <t>FL SBDC HQ</t>
  </si>
  <si>
    <t>A&amp;D ED</t>
  </si>
  <si>
    <t xml:space="preserve">Student Involvement </t>
  </si>
  <si>
    <t>Department of Art GALLERY</t>
  </si>
  <si>
    <t>CYBER SECURITY</t>
  </si>
  <si>
    <t>SBDC UWF 2022</t>
  </si>
  <si>
    <t>BAYOU CHICO</t>
  </si>
  <si>
    <t>FL SBDC HQ 2022-23</t>
  </si>
  <si>
    <t>GENERIC STUDIES</t>
  </si>
  <si>
    <t xml:space="preserve">SBDC </t>
  </si>
  <si>
    <t>230801BE1001</t>
  </si>
  <si>
    <t>230801BE1005</t>
  </si>
  <si>
    <t>BEI 230801BE1005</t>
  </si>
  <si>
    <t>BEI 230801BE1001</t>
  </si>
  <si>
    <t>Enrollment affairs</t>
  </si>
  <si>
    <t>International Programs</t>
  </si>
  <si>
    <t>Financial aid</t>
  </si>
  <si>
    <t>Collage science &amp; engineering</t>
  </si>
  <si>
    <t>Fwb Library</t>
  </si>
  <si>
    <t>Health science admin</t>
  </si>
  <si>
    <t>Fpan</t>
  </si>
  <si>
    <t>Acheology</t>
  </si>
  <si>
    <t>GSAB</t>
  </si>
  <si>
    <t>x</t>
  </si>
  <si>
    <t>ENVIRO HEALTH/SAFETY</t>
  </si>
  <si>
    <t>ACADEMIC AFFAIRS VP</t>
  </si>
  <si>
    <t>FINANCIAL AID</t>
  </si>
  <si>
    <t>GRAD STUDIES</t>
  </si>
  <si>
    <t>SBDC 76</t>
  </si>
  <si>
    <t>CASH</t>
  </si>
  <si>
    <t>Health &amp; Life Sciences</t>
  </si>
  <si>
    <t>BIOLOGY</t>
  </si>
  <si>
    <t>Department of Art THEATRE</t>
  </si>
  <si>
    <t>FPAN</t>
  </si>
  <si>
    <t>ARCHEOLOGY INST</t>
  </si>
  <si>
    <t>UWF SBDC -bld 76</t>
  </si>
  <si>
    <t>Para teacher support program</t>
  </si>
  <si>
    <t>6/1-16/2023</t>
  </si>
  <si>
    <t>6/16/2023-7/31/2023</t>
  </si>
  <si>
    <t>9/31/2023</t>
  </si>
  <si>
    <t xml:space="preserve">Office Worker Development </t>
  </si>
  <si>
    <t>sbdc uwf</t>
  </si>
  <si>
    <t>11/31/2023</t>
  </si>
  <si>
    <t>FAA CERTIFICATION</t>
  </si>
  <si>
    <t>SBDC UWF 2024</t>
  </si>
  <si>
    <t xml:space="preserve"> </t>
  </si>
  <si>
    <t>SBDC UWF 2024 grant</t>
  </si>
  <si>
    <t>6/1-14/2024</t>
  </si>
  <si>
    <t>6/15-7/31/2024</t>
  </si>
  <si>
    <t>Postal Service</t>
  </si>
  <si>
    <t>SSS TRIO Yr 2024</t>
  </si>
  <si>
    <t>9/31/2024</t>
  </si>
  <si>
    <t>STUDENT INVOLVMENT SUPPORT</t>
  </si>
  <si>
    <t>HR</t>
  </si>
  <si>
    <t>FCCP</t>
  </si>
  <si>
    <t>Pat BaRLOW</t>
  </si>
  <si>
    <t>11/31/2024</t>
  </si>
  <si>
    <t>EXERCISE SCIENCE</t>
  </si>
  <si>
    <t>CARREER SERVICE EVENTS</t>
  </si>
  <si>
    <t>ATC DISTANT LEARNING</t>
  </si>
  <si>
    <t>G70010</t>
  </si>
  <si>
    <t>OHR</t>
  </si>
  <si>
    <t>4/31/2025</t>
  </si>
  <si>
    <t>SOETR</t>
  </si>
  <si>
    <t>MOABB</t>
  </si>
  <si>
    <t>6/31/2025</t>
  </si>
  <si>
    <t>Pat BaRLOW GRAD SUCCESS</t>
  </si>
  <si>
    <t>STUDY ABROAD</t>
  </si>
  <si>
    <t>SBDC UWF 2025 grant</t>
  </si>
  <si>
    <t>COHGD</t>
  </si>
  <si>
    <t>HOUSING</t>
  </si>
  <si>
    <t>Leadership Development awok</t>
  </si>
  <si>
    <t>FCCP cig</t>
  </si>
  <si>
    <t>civil engeneering</t>
  </si>
  <si>
    <t>dept public health</t>
  </si>
  <si>
    <t>SBDC UWF 2025</t>
  </si>
  <si>
    <t>CIG FCCP</t>
  </si>
  <si>
    <t>SBDC FG 2025</t>
  </si>
  <si>
    <t>marine RESEARCH</t>
  </si>
  <si>
    <t>COMMENCMENT</t>
  </si>
  <si>
    <t>MBIZO</t>
  </si>
  <si>
    <t>SGA SUB ACCOUNT</t>
  </si>
  <si>
    <t>.</t>
  </si>
  <si>
    <t>CIG</t>
  </si>
  <si>
    <t>DESIGN COMM</t>
  </si>
  <si>
    <t>MARINE RESEARCH</t>
  </si>
  <si>
    <t>SOE DEAN</t>
  </si>
  <si>
    <t>PRESIDENT AAA</t>
  </si>
  <si>
    <t>Wellness Services counciling</t>
  </si>
  <si>
    <t>SBDC FG 2026</t>
  </si>
  <si>
    <t>president AAA</t>
  </si>
  <si>
    <t>nwf cc</t>
  </si>
  <si>
    <t>ID CARD SERVICES</t>
  </si>
  <si>
    <t>CHURCH ST TRUST</t>
  </si>
  <si>
    <t xml:space="preserve">STEAM Title I Schools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</si>
</sst>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2" applyFont="1" applyFill="1" applyBorder="1" applyAlignment="1">
      <alignment horizontal="left" vertical="center" wrapText="1"/>
    </xf>
    <xf numFmtId="49" fontId="4" fillId="0" borderId="5" xfId="2" applyNumberFormat="1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horizontal="left" vertical="center" wrapText="1"/>
    </xf>
    <xf numFmtId="164" fontId="0" fillId="0" borderId="5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165" fontId="7" fillId="0" borderId="5" xfId="1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4" fillId="0" borderId="7" xfId="2" applyFont="1" applyFill="1" applyBorder="1" applyAlignment="1">
      <alignment horizontal="left" vertical="center" wrapText="1"/>
    </xf>
    <xf numFmtId="49" fontId="4" fillId="0" borderId="8" xfId="2" applyNumberFormat="1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164" fontId="0" fillId="0" borderId="8" xfId="0" applyNumberFormat="1" applyBorder="1" applyAlignment="1">
      <alignment vertical="center"/>
    </xf>
    <xf numFmtId="2" fontId="0" fillId="0" borderId="8" xfId="0" applyNumberForma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164" fontId="0" fillId="0" borderId="8" xfId="0" applyNumberFormat="1" applyFont="1" applyBorder="1" applyAlignment="1">
      <alignment vertical="center"/>
    </xf>
    <xf numFmtId="0" fontId="4" fillId="0" borderId="7" xfId="2" applyNumberFormat="1" applyFont="1" applyFill="1" applyBorder="1" applyAlignment="1">
      <alignment horizontal="left" vertical="center" wrapText="1"/>
    </xf>
    <xf numFmtId="0" fontId="4" fillId="0" borderId="10" xfId="2" applyFont="1" applyFill="1" applyBorder="1" applyAlignment="1">
      <alignment horizontal="left" vertical="center" wrapText="1"/>
    </xf>
    <xf numFmtId="49" fontId="4" fillId="0" borderId="11" xfId="2" applyNumberFormat="1" applyFont="1" applyFill="1" applyBorder="1" applyAlignment="1">
      <alignment horizontal="left" vertical="center" wrapText="1"/>
    </xf>
    <xf numFmtId="0" fontId="4" fillId="0" borderId="11" xfId="2" applyFont="1" applyFill="1" applyBorder="1" applyAlignment="1">
      <alignment horizontal="left" vertical="center" wrapText="1"/>
    </xf>
    <xf numFmtId="164" fontId="0" fillId="0" borderId="11" xfId="0" applyNumberFormat="1" applyBorder="1" applyAlignment="1">
      <alignment vertical="center"/>
    </xf>
    <xf numFmtId="2" fontId="0" fillId="0" borderId="11" xfId="0" applyNumberFormat="1" applyBorder="1" applyAlignment="1">
      <alignment vertical="center"/>
    </xf>
    <xf numFmtId="165" fontId="7" fillId="0" borderId="11" xfId="1" applyNumberFormat="1" applyFont="1" applyBorder="1" applyAlignment="1">
      <alignment vertical="center"/>
    </xf>
    <xf numFmtId="4" fontId="7" fillId="0" borderId="12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5" fontId="7" fillId="0" borderId="0" xfId="1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7" fontId="2" fillId="0" borderId="0" xfId="0" applyNumberFormat="1" applyFont="1" applyAlignment="1">
      <alignment horizontal="left" vertical="center"/>
    </xf>
  </cellXfs>
  <cellStyles count="3">
    <cellStyle name="Currency" xfId="1" builtinId="4"/>
    <cellStyle name="Normal" xfId="0" builtinId="0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1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1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5.xml"/><Relationship Id="rId1" Type="http://schemas.openxmlformats.org/officeDocument/2006/relationships/vmlDrawing" Target="../drawings/vmlDrawing35.v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7.xml"/><Relationship Id="rId1" Type="http://schemas.openxmlformats.org/officeDocument/2006/relationships/vmlDrawing" Target="../drawings/vmlDrawing37.v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1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9.xml"/><Relationship Id="rId1" Type="http://schemas.openxmlformats.org/officeDocument/2006/relationships/vmlDrawing" Target="../drawings/vmlDrawing39.v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18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1.xml"/><Relationship Id="rId1" Type="http://schemas.openxmlformats.org/officeDocument/2006/relationships/vmlDrawing" Target="../drawings/vmlDrawing41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19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3.xml"/><Relationship Id="rId1" Type="http://schemas.openxmlformats.org/officeDocument/2006/relationships/vmlDrawing" Target="../drawings/vmlDrawing43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4.xml"/><Relationship Id="rId1" Type="http://schemas.openxmlformats.org/officeDocument/2006/relationships/vmlDrawing" Target="../drawings/vmlDrawing44.v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2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6.xml"/><Relationship Id="rId1" Type="http://schemas.openxmlformats.org/officeDocument/2006/relationships/vmlDrawing" Target="../drawings/vmlDrawing46.v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7.xml"/><Relationship Id="rId1" Type="http://schemas.openxmlformats.org/officeDocument/2006/relationships/vmlDrawing" Target="../drawings/vmlDrawing47.v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9.xml"/><Relationship Id="rId1" Type="http://schemas.openxmlformats.org/officeDocument/2006/relationships/vmlDrawing" Target="../drawings/vmlDrawing49.v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2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2.xml"/><Relationship Id="rId1" Type="http://schemas.openxmlformats.org/officeDocument/2006/relationships/vmlDrawing" Target="../drawings/vmlDrawing52.v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3.xml"/><Relationship Id="rId1" Type="http://schemas.openxmlformats.org/officeDocument/2006/relationships/vmlDrawing" Target="../drawings/vmlDrawing53.v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25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5.xml"/><Relationship Id="rId1" Type="http://schemas.openxmlformats.org/officeDocument/2006/relationships/vmlDrawing" Target="../drawings/vmlDrawing55.vm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26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omments" Target="../comments57.xml"/><Relationship Id="rId1" Type="http://schemas.openxmlformats.org/officeDocument/2006/relationships/vmlDrawing" Target="../drawings/vmlDrawing57.v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27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9.xml"/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28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0.xml"/><Relationship Id="rId1" Type="http://schemas.openxmlformats.org/officeDocument/2006/relationships/vmlDrawing" Target="../drawings/vmlDrawing60.v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1.xml"/><Relationship Id="rId1" Type="http://schemas.openxmlformats.org/officeDocument/2006/relationships/vmlDrawing" Target="../drawings/vmlDrawing61.vml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2.xml"/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29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3.xml"/><Relationship Id="rId1" Type="http://schemas.openxmlformats.org/officeDocument/2006/relationships/vmlDrawing" Target="../drawings/vmlDrawing63.vm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4.xml"/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3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comments" Target="../comments65.xml"/><Relationship Id="rId1" Type="http://schemas.openxmlformats.org/officeDocument/2006/relationships/vmlDrawing" Target="../drawings/vmlDrawing65.vml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6.xml"/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comments" Target="../comments67.xml"/><Relationship Id="rId1" Type="http://schemas.openxmlformats.org/officeDocument/2006/relationships/vmlDrawing" Target="../drawings/vmlDrawing67.vm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8.xml"/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comments" Target="../comments69.xml"/><Relationship Id="rId1" Type="http://schemas.openxmlformats.org/officeDocument/2006/relationships/vmlDrawing" Target="../drawings/vmlDrawing69.vml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0.xml"/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33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1.xml"/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34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2.xml"/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35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3.xml"/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36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4.xml"/><Relationship Id="rId1" Type="http://schemas.openxmlformats.org/officeDocument/2006/relationships/vmlDrawing" Target="../drawings/vmlDrawing74.v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5.xml"/><Relationship Id="rId1" Type="http://schemas.openxmlformats.org/officeDocument/2006/relationships/vmlDrawing" Target="../drawings/vmlDrawing75.v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6.xml"/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37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comments" Target="../comments77.xml"/><Relationship Id="rId1" Type="http://schemas.openxmlformats.org/officeDocument/2006/relationships/vmlDrawing" Target="../drawings/vmlDrawing77.v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8.xml"/><Relationship Id="rId2" Type="http://schemas.openxmlformats.org/officeDocument/2006/relationships/vmlDrawing" Target="../drawings/vmlDrawing78.vml"/><Relationship Id="rId1" Type="http://schemas.openxmlformats.org/officeDocument/2006/relationships/printerSettings" Target="../printerSettings/printerSettings38.bin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9.xml"/><Relationship Id="rId2" Type="http://schemas.openxmlformats.org/officeDocument/2006/relationships/vmlDrawing" Target="../drawings/vmlDrawing79.vml"/><Relationship Id="rId1" Type="http://schemas.openxmlformats.org/officeDocument/2006/relationships/printerSettings" Target="../printerSettings/printerSettings39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comments" Target="../comments80.xml"/><Relationship Id="rId1" Type="http://schemas.openxmlformats.org/officeDocument/2006/relationships/vmlDrawing" Target="../drawings/vmlDrawing80.vml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comments" Target="../comments81.xml"/><Relationship Id="rId2" Type="http://schemas.openxmlformats.org/officeDocument/2006/relationships/vmlDrawing" Target="../drawings/vmlDrawing81.vml"/><Relationship Id="rId1" Type="http://schemas.openxmlformats.org/officeDocument/2006/relationships/printerSettings" Target="../printerSettings/printerSettings40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2.xml"/><Relationship Id="rId1" Type="http://schemas.openxmlformats.org/officeDocument/2006/relationships/vmlDrawing" Target="../drawings/vmlDrawing82.v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3.xml"/><Relationship Id="rId1" Type="http://schemas.openxmlformats.org/officeDocument/2006/relationships/vmlDrawing" Target="../drawings/vmlDrawing83.vml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4.xml"/><Relationship Id="rId2" Type="http://schemas.openxmlformats.org/officeDocument/2006/relationships/vmlDrawing" Target="../drawings/vmlDrawing84.vml"/><Relationship Id="rId1" Type="http://schemas.openxmlformats.org/officeDocument/2006/relationships/printerSettings" Target="../printerSettings/printerSettings42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comments" Target="../comments85.xml"/><Relationship Id="rId1" Type="http://schemas.openxmlformats.org/officeDocument/2006/relationships/vmlDrawing" Target="../drawings/vmlDrawing85.vml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6.xml"/><Relationship Id="rId2" Type="http://schemas.openxmlformats.org/officeDocument/2006/relationships/vmlDrawing" Target="../drawings/vmlDrawing86.vml"/><Relationship Id="rId1" Type="http://schemas.openxmlformats.org/officeDocument/2006/relationships/printerSettings" Target="../printerSettings/printerSettings4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7.xml"/><Relationship Id="rId1" Type="http://schemas.openxmlformats.org/officeDocument/2006/relationships/vmlDrawing" Target="../drawings/vmlDrawing87.vml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8.xml"/><Relationship Id="rId2" Type="http://schemas.openxmlformats.org/officeDocument/2006/relationships/vmlDrawing" Target="../drawings/vmlDrawing88.v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01"/>
  <sheetViews>
    <sheetView topLeftCell="A346" workbookViewId="0">
      <selection activeCell="C398" sqref="C39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8.28515625" style="4" customWidth="1"/>
    <col min="8" max="8" width="10" style="4" customWidth="1"/>
    <col min="9" max="9" width="9.710937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1" t="s">
        <v>692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ht="15" customHeight="1" x14ac:dyDescent="0.25">
      <c r="A5" s="12">
        <v>1000</v>
      </c>
      <c r="B5" s="13" t="s">
        <v>8</v>
      </c>
      <c r="C5" s="14" t="s">
        <v>9</v>
      </c>
      <c r="D5" s="15"/>
      <c r="E5" s="15">
        <v>4.05</v>
      </c>
      <c r="F5" s="15"/>
      <c r="G5" s="16"/>
      <c r="H5" s="17">
        <f>SUM(D5:G5)</f>
        <v>4.05</v>
      </c>
      <c r="I5" s="18">
        <f t="shared" ref="I5:I71" si="0">ROUND(H5,2)</f>
        <v>4.05</v>
      </c>
    </row>
    <row r="6" spans="1:9" ht="15" customHeight="1" x14ac:dyDescent="0.25">
      <c r="A6" s="19">
        <v>1005</v>
      </c>
      <c r="B6" s="20" t="s">
        <v>10</v>
      </c>
      <c r="C6" s="21" t="s">
        <v>11</v>
      </c>
      <c r="D6" s="22"/>
      <c r="E6" s="22"/>
      <c r="F6" s="22"/>
      <c r="G6" s="23"/>
      <c r="H6" s="17">
        <f t="shared" ref="H6:H71" si="1">SUM(D6:G6)</f>
        <v>0</v>
      </c>
      <c r="I6" s="24">
        <f t="shared" si="0"/>
        <v>0</v>
      </c>
    </row>
    <row r="7" spans="1:9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2"/>
      <c r="G7" s="23"/>
      <c r="H7" s="17">
        <f t="shared" si="1"/>
        <v>0</v>
      </c>
      <c r="I7" s="24">
        <f t="shared" si="0"/>
        <v>0</v>
      </c>
    </row>
    <row r="8" spans="1:9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2"/>
      <c r="G8" s="23"/>
      <c r="H8" s="17">
        <f t="shared" si="1"/>
        <v>0</v>
      </c>
      <c r="I8" s="24">
        <f t="shared" si="0"/>
        <v>0</v>
      </c>
    </row>
    <row r="9" spans="1:9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2"/>
      <c r="G9" s="23"/>
      <c r="H9" s="17">
        <f t="shared" si="1"/>
        <v>0</v>
      </c>
      <c r="I9" s="24">
        <f t="shared" si="0"/>
        <v>0</v>
      </c>
    </row>
    <row r="10" spans="1:9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2"/>
      <c r="G10" s="23"/>
      <c r="H10" s="17">
        <f t="shared" si="1"/>
        <v>0</v>
      </c>
      <c r="I10" s="24">
        <f t="shared" si="0"/>
        <v>0</v>
      </c>
    </row>
    <row r="11" spans="1:9" ht="15" customHeight="1" x14ac:dyDescent="0.25">
      <c r="A11" s="19">
        <v>1400</v>
      </c>
      <c r="B11" s="20" t="s">
        <v>18</v>
      </c>
      <c r="C11" s="21" t="s">
        <v>19</v>
      </c>
      <c r="D11" s="22"/>
      <c r="E11" s="22">
        <v>9.5500000000000007</v>
      </c>
      <c r="F11" s="22"/>
      <c r="G11" s="23"/>
      <c r="H11" s="17">
        <f t="shared" si="1"/>
        <v>9.5500000000000007</v>
      </c>
      <c r="I11" s="24">
        <f>ROUND(H11,2)</f>
        <v>9.5500000000000007</v>
      </c>
    </row>
    <row r="12" spans="1:9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2"/>
      <c r="G12" s="23"/>
      <c r="H12" s="17">
        <f t="shared" si="1"/>
        <v>0</v>
      </c>
      <c r="I12" s="24">
        <f>ROUND(H12,2)</f>
        <v>0</v>
      </c>
    </row>
    <row r="13" spans="1:9" ht="15" customHeight="1" x14ac:dyDescent="0.25">
      <c r="A13" s="19">
        <v>1450</v>
      </c>
      <c r="B13" s="20" t="s">
        <v>20</v>
      </c>
      <c r="C13" s="21" t="s">
        <v>21</v>
      </c>
      <c r="D13" s="22"/>
      <c r="E13" s="22">
        <v>18.75</v>
      </c>
      <c r="F13" s="22"/>
      <c r="G13" s="23"/>
      <c r="H13" s="17">
        <f t="shared" si="1"/>
        <v>18.75</v>
      </c>
      <c r="I13" s="24">
        <f t="shared" si="0"/>
        <v>18.75</v>
      </c>
    </row>
    <row r="14" spans="1:9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2"/>
      <c r="G14" s="23"/>
      <c r="H14" s="17">
        <f t="shared" si="1"/>
        <v>0</v>
      </c>
      <c r="I14" s="24">
        <f t="shared" si="0"/>
        <v>0</v>
      </c>
    </row>
    <row r="15" spans="1:9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2"/>
      <c r="G15" s="23"/>
      <c r="H15" s="17">
        <f t="shared" si="1"/>
        <v>0</v>
      </c>
      <c r="I15" s="24">
        <f>ROUND(H15,2)</f>
        <v>0</v>
      </c>
    </row>
    <row r="16" spans="1:9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2"/>
      <c r="G16" s="23"/>
      <c r="H16" s="17">
        <f t="shared" si="1"/>
        <v>0</v>
      </c>
      <c r="I16" s="24">
        <f t="shared" ref="I16" si="2">ROUND(H16,2)</f>
        <v>0</v>
      </c>
    </row>
    <row r="17" spans="1:9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2"/>
      <c r="G17" s="23"/>
      <c r="H17" s="17">
        <f t="shared" si="1"/>
        <v>0</v>
      </c>
      <c r="I17" s="24">
        <f t="shared" si="0"/>
        <v>0</v>
      </c>
    </row>
    <row r="18" spans="1:9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2"/>
      <c r="G18" s="23"/>
      <c r="H18" s="17">
        <f t="shared" si="1"/>
        <v>0</v>
      </c>
      <c r="I18" s="24">
        <f>ROUND(H18,2)</f>
        <v>0</v>
      </c>
    </row>
    <row r="19" spans="1:9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2"/>
      <c r="G19" s="23"/>
      <c r="H19" s="17">
        <f t="shared" si="1"/>
        <v>0</v>
      </c>
      <c r="I19" s="24">
        <f t="shared" si="0"/>
        <v>0</v>
      </c>
    </row>
    <row r="20" spans="1:9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2"/>
      <c r="G20" s="23"/>
      <c r="H20" s="17">
        <f t="shared" si="1"/>
        <v>0</v>
      </c>
      <c r="I20" s="24">
        <f t="shared" si="0"/>
        <v>0</v>
      </c>
    </row>
    <row r="21" spans="1:9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2"/>
      <c r="G21" s="23"/>
      <c r="H21" s="17">
        <f t="shared" si="1"/>
        <v>0</v>
      </c>
      <c r="I21" s="24">
        <f t="shared" si="0"/>
        <v>0</v>
      </c>
    </row>
    <row r="22" spans="1:9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2"/>
      <c r="G22" s="23"/>
      <c r="H22" s="17">
        <f t="shared" si="1"/>
        <v>0</v>
      </c>
      <c r="I22" s="24">
        <f t="shared" si="0"/>
        <v>0</v>
      </c>
    </row>
    <row r="23" spans="1:9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2"/>
      <c r="G23" s="23"/>
      <c r="H23" s="17">
        <f t="shared" si="1"/>
        <v>0</v>
      </c>
      <c r="I23" s="24">
        <f t="shared" si="0"/>
        <v>0</v>
      </c>
    </row>
    <row r="24" spans="1:9" ht="15" customHeight="1" x14ac:dyDescent="0.25">
      <c r="A24" s="19">
        <v>2140</v>
      </c>
      <c r="B24" s="20" t="s">
        <v>42</v>
      </c>
      <c r="C24" s="21" t="s">
        <v>43</v>
      </c>
      <c r="D24" s="22"/>
      <c r="E24" s="22"/>
      <c r="F24" s="22"/>
      <c r="G24" s="23"/>
      <c r="H24" s="17">
        <f t="shared" si="1"/>
        <v>0</v>
      </c>
      <c r="I24" s="24">
        <f t="shared" si="0"/>
        <v>0</v>
      </c>
    </row>
    <row r="25" spans="1:9" ht="15" customHeight="1" x14ac:dyDescent="0.25">
      <c r="A25" s="19">
        <v>2150</v>
      </c>
      <c r="B25" s="20" t="s">
        <v>44</v>
      </c>
      <c r="C25" s="21" t="s">
        <v>45</v>
      </c>
      <c r="D25" s="22"/>
      <c r="E25" s="22"/>
      <c r="F25" s="22"/>
      <c r="G25" s="23"/>
      <c r="H25" s="17">
        <f t="shared" si="1"/>
        <v>0</v>
      </c>
      <c r="I25" s="24">
        <f t="shared" si="0"/>
        <v>0</v>
      </c>
    </row>
    <row r="26" spans="1:9" ht="15" customHeight="1" x14ac:dyDescent="0.25">
      <c r="A26" s="19" t="s">
        <v>46</v>
      </c>
      <c r="B26" s="20" t="s">
        <v>47</v>
      </c>
      <c r="C26" s="21" t="s">
        <v>48</v>
      </c>
      <c r="D26" s="22"/>
      <c r="E26" s="22"/>
      <c r="F26" s="22"/>
      <c r="G26" s="23"/>
      <c r="H26" s="17">
        <f t="shared" si="1"/>
        <v>0</v>
      </c>
      <c r="I26" s="24">
        <f>ROUND(H26,2)</f>
        <v>0</v>
      </c>
    </row>
    <row r="27" spans="1:9" ht="15" customHeight="1" x14ac:dyDescent="0.25">
      <c r="A27" s="19" t="s">
        <v>49</v>
      </c>
      <c r="B27" s="20" t="s">
        <v>50</v>
      </c>
      <c r="C27" s="21" t="s">
        <v>45</v>
      </c>
      <c r="D27" s="22"/>
      <c r="E27" s="22"/>
      <c r="F27" s="22"/>
      <c r="H27" s="17">
        <f t="shared" si="1"/>
        <v>0</v>
      </c>
      <c r="I27" s="24">
        <f t="shared" si="0"/>
        <v>0</v>
      </c>
    </row>
    <row r="28" spans="1:9" ht="15" customHeight="1" x14ac:dyDescent="0.25">
      <c r="A28" s="19">
        <v>2350</v>
      </c>
      <c r="B28" s="20" t="s">
        <v>51</v>
      </c>
      <c r="C28" s="21" t="s">
        <v>52</v>
      </c>
      <c r="D28" s="22"/>
      <c r="E28" s="22">
        <v>0.46</v>
      </c>
      <c r="F28" s="22"/>
      <c r="G28" s="23"/>
      <c r="H28" s="17">
        <f t="shared" si="1"/>
        <v>0.46</v>
      </c>
      <c r="I28" s="24">
        <f t="shared" si="0"/>
        <v>0.46</v>
      </c>
    </row>
    <row r="29" spans="1:9" ht="15" customHeight="1" x14ac:dyDescent="0.25">
      <c r="A29" s="19">
        <v>2460</v>
      </c>
      <c r="B29" s="20" t="s">
        <v>53</v>
      </c>
      <c r="C29" s="21" t="s">
        <v>681</v>
      </c>
      <c r="D29" s="22"/>
      <c r="E29" s="22">
        <v>818.1</v>
      </c>
      <c r="F29" s="22"/>
      <c r="G29" s="23"/>
      <c r="H29" s="17">
        <f>SUM(D29:G29)</f>
        <v>818.1</v>
      </c>
      <c r="I29" s="24">
        <f t="shared" si="0"/>
        <v>818.1</v>
      </c>
    </row>
    <row r="30" spans="1:9" ht="15" customHeight="1" x14ac:dyDescent="0.25">
      <c r="A30" s="19">
        <v>2520</v>
      </c>
      <c r="B30" s="20" t="s">
        <v>54</v>
      </c>
      <c r="C30" s="21" t="s">
        <v>55</v>
      </c>
      <c r="D30" s="22"/>
      <c r="E30" s="22"/>
      <c r="F30" s="22"/>
      <c r="G30" s="23"/>
      <c r="H30" s="17">
        <f t="shared" si="1"/>
        <v>0</v>
      </c>
      <c r="I30" s="24">
        <f t="shared" si="0"/>
        <v>0</v>
      </c>
    </row>
    <row r="31" spans="1:9" ht="15" customHeight="1" x14ac:dyDescent="0.25">
      <c r="A31" s="19">
        <v>2521</v>
      </c>
      <c r="B31" s="20" t="s">
        <v>56</v>
      </c>
      <c r="C31" s="21" t="s">
        <v>57</v>
      </c>
      <c r="D31" s="22"/>
      <c r="E31" s="22"/>
      <c r="F31" s="22"/>
      <c r="G31" s="23"/>
      <c r="H31" s="17">
        <f t="shared" si="1"/>
        <v>0</v>
      </c>
      <c r="I31" s="24">
        <f t="shared" si="0"/>
        <v>0</v>
      </c>
    </row>
    <row r="32" spans="1:9" ht="15" customHeight="1" x14ac:dyDescent="0.25">
      <c r="A32" s="19">
        <v>2570</v>
      </c>
      <c r="B32" s="20" t="s">
        <v>58</v>
      </c>
      <c r="C32" s="21" t="s">
        <v>59</v>
      </c>
      <c r="D32" s="22"/>
      <c r="E32" s="22"/>
      <c r="F32" s="22"/>
      <c r="G32" s="23"/>
      <c r="H32" s="17">
        <f t="shared" si="1"/>
        <v>0</v>
      </c>
      <c r="I32" s="24">
        <f t="shared" si="0"/>
        <v>0</v>
      </c>
    </row>
    <row r="33" spans="1:9" ht="15" customHeight="1" x14ac:dyDescent="0.25">
      <c r="A33" s="19">
        <v>2620</v>
      </c>
      <c r="B33" s="20" t="s">
        <v>60</v>
      </c>
      <c r="C33" s="21" t="s">
        <v>61</v>
      </c>
      <c r="D33" s="22"/>
      <c r="E33" s="22"/>
      <c r="F33" s="22"/>
      <c r="G33" s="23"/>
      <c r="H33" s="17">
        <f t="shared" si="1"/>
        <v>0</v>
      </c>
      <c r="I33" s="24">
        <f t="shared" si="0"/>
        <v>0</v>
      </c>
    </row>
    <row r="34" spans="1:9" ht="15" customHeight="1" x14ac:dyDescent="0.25">
      <c r="A34" s="19">
        <v>2680</v>
      </c>
      <c r="B34" s="20" t="s">
        <v>62</v>
      </c>
      <c r="C34" s="21" t="s">
        <v>63</v>
      </c>
      <c r="D34" s="22"/>
      <c r="E34" s="22">
        <v>0.5</v>
      </c>
      <c r="F34" s="22"/>
      <c r="G34" s="23"/>
      <c r="H34" s="17">
        <f t="shared" si="1"/>
        <v>0.5</v>
      </c>
      <c r="I34" s="24">
        <f t="shared" si="0"/>
        <v>0.5</v>
      </c>
    </row>
    <row r="35" spans="1:9" ht="15" customHeight="1" x14ac:dyDescent="0.25">
      <c r="A35" s="19">
        <v>2720</v>
      </c>
      <c r="B35" s="20" t="s">
        <v>64</v>
      </c>
      <c r="C35" s="21" t="s">
        <v>65</v>
      </c>
      <c r="D35" s="22"/>
      <c r="E35" s="22"/>
      <c r="F35" s="22"/>
      <c r="G35" s="23"/>
      <c r="H35" s="17">
        <f t="shared" si="1"/>
        <v>0</v>
      </c>
      <c r="I35" s="24">
        <f t="shared" si="0"/>
        <v>0</v>
      </c>
    </row>
    <row r="36" spans="1:9" ht="15" customHeight="1" x14ac:dyDescent="0.25">
      <c r="A36" s="19">
        <v>2960</v>
      </c>
      <c r="B36" s="20" t="s">
        <v>66</v>
      </c>
      <c r="C36" s="21" t="s">
        <v>67</v>
      </c>
      <c r="D36" s="22"/>
      <c r="E36" s="22">
        <v>2.6</v>
      </c>
      <c r="F36" s="22"/>
      <c r="G36" s="23"/>
      <c r="H36" s="17">
        <f t="shared" si="1"/>
        <v>2.6</v>
      </c>
      <c r="I36" s="24">
        <f t="shared" si="0"/>
        <v>2.6</v>
      </c>
    </row>
    <row r="37" spans="1:9" ht="15" customHeight="1" x14ac:dyDescent="0.25">
      <c r="A37" s="19" t="s">
        <v>68</v>
      </c>
      <c r="B37" s="20" t="s">
        <v>60</v>
      </c>
      <c r="C37" s="21" t="s">
        <v>69</v>
      </c>
      <c r="D37" s="22"/>
      <c r="E37" s="22"/>
      <c r="F37" s="22"/>
      <c r="G37" s="23"/>
      <c r="H37" s="17">
        <f t="shared" si="1"/>
        <v>0</v>
      </c>
      <c r="I37" s="24">
        <f t="shared" si="0"/>
        <v>0</v>
      </c>
    </row>
    <row r="38" spans="1:9" ht="15" customHeight="1" x14ac:dyDescent="0.25">
      <c r="A38" s="19">
        <v>3060</v>
      </c>
      <c r="B38" s="20" t="s">
        <v>70</v>
      </c>
      <c r="C38" s="21" t="s">
        <v>71</v>
      </c>
      <c r="D38" s="22"/>
      <c r="E38" s="22"/>
      <c r="F38" s="22"/>
      <c r="G38" s="23"/>
      <c r="H38" s="17">
        <f t="shared" si="1"/>
        <v>0</v>
      </c>
      <c r="I38" s="24">
        <f t="shared" si="0"/>
        <v>0</v>
      </c>
    </row>
    <row r="39" spans="1:9" ht="15" customHeight="1" x14ac:dyDescent="0.25">
      <c r="A39" s="19">
        <v>3260</v>
      </c>
      <c r="B39" s="20" t="s">
        <v>72</v>
      </c>
      <c r="C39" s="21" t="s">
        <v>73</v>
      </c>
      <c r="D39" s="22"/>
      <c r="E39" s="22">
        <v>0.92</v>
      </c>
      <c r="F39" s="22"/>
      <c r="G39" s="23"/>
      <c r="H39" s="17">
        <f t="shared" si="1"/>
        <v>0.92</v>
      </c>
      <c r="I39" s="24">
        <f t="shared" si="0"/>
        <v>0.92</v>
      </c>
    </row>
    <row r="40" spans="1:9" ht="15" customHeight="1" x14ac:dyDescent="0.25">
      <c r="A40" s="19">
        <v>3400</v>
      </c>
      <c r="B40" s="20" t="s">
        <v>64</v>
      </c>
      <c r="C40" s="21" t="s">
        <v>74</v>
      </c>
      <c r="D40" s="22"/>
      <c r="E40" s="22"/>
      <c r="F40" s="22"/>
      <c r="G40" s="23"/>
      <c r="H40" s="17">
        <f t="shared" si="1"/>
        <v>0</v>
      </c>
      <c r="I40" s="24">
        <f t="shared" si="0"/>
        <v>0</v>
      </c>
    </row>
    <row r="41" spans="1:9" ht="15" customHeight="1" x14ac:dyDescent="0.25">
      <c r="A41" s="19">
        <v>3410</v>
      </c>
      <c r="B41" s="20" t="s">
        <v>75</v>
      </c>
      <c r="C41" s="21" t="s">
        <v>76</v>
      </c>
      <c r="D41" s="22"/>
      <c r="E41" s="22"/>
      <c r="F41" s="22"/>
      <c r="G41" s="23"/>
      <c r="H41" s="17">
        <f t="shared" si="1"/>
        <v>0</v>
      </c>
      <c r="I41" s="24">
        <f t="shared" si="0"/>
        <v>0</v>
      </c>
    </row>
    <row r="42" spans="1:9" ht="15" customHeight="1" x14ac:dyDescent="0.25">
      <c r="A42" s="19">
        <v>3500</v>
      </c>
      <c r="B42" s="20" t="s">
        <v>77</v>
      </c>
      <c r="C42" s="21" t="s">
        <v>78</v>
      </c>
      <c r="D42" s="22"/>
      <c r="E42" s="22"/>
      <c r="F42" s="22"/>
      <c r="G42" s="23"/>
      <c r="H42" s="17">
        <f t="shared" si="1"/>
        <v>0</v>
      </c>
      <c r="I42" s="24">
        <f t="shared" si="0"/>
        <v>0</v>
      </c>
    </row>
    <row r="43" spans="1:9" ht="15" customHeight="1" x14ac:dyDescent="0.25">
      <c r="A43" s="19">
        <v>3510</v>
      </c>
      <c r="B43" s="20" t="s">
        <v>79</v>
      </c>
      <c r="C43" s="21" t="s">
        <v>80</v>
      </c>
      <c r="D43" s="22"/>
      <c r="E43" s="22"/>
      <c r="F43" s="22"/>
      <c r="G43" s="23"/>
      <c r="H43" s="17">
        <f t="shared" si="1"/>
        <v>0</v>
      </c>
      <c r="I43" s="24">
        <f t="shared" si="0"/>
        <v>0</v>
      </c>
    </row>
    <row r="44" spans="1:9" ht="15" customHeight="1" x14ac:dyDescent="0.25">
      <c r="A44" s="19">
        <v>3560</v>
      </c>
      <c r="B44" s="20" t="s">
        <v>81</v>
      </c>
      <c r="C44" s="21" t="s">
        <v>82</v>
      </c>
      <c r="D44" s="22"/>
      <c r="E44" s="22"/>
      <c r="F44" s="22"/>
      <c r="G44" s="23"/>
      <c r="H44" s="17">
        <f t="shared" si="1"/>
        <v>0</v>
      </c>
      <c r="I44" s="24">
        <f t="shared" si="0"/>
        <v>0</v>
      </c>
    </row>
    <row r="45" spans="1:9" ht="15" customHeight="1" x14ac:dyDescent="0.25">
      <c r="A45" s="19">
        <v>3610</v>
      </c>
      <c r="B45" s="20" t="s">
        <v>83</v>
      </c>
      <c r="C45" s="21" t="s">
        <v>84</v>
      </c>
      <c r="D45" s="22"/>
      <c r="E45" s="22"/>
      <c r="F45" s="22"/>
      <c r="G45" s="23"/>
      <c r="H45" s="17">
        <f t="shared" si="1"/>
        <v>0</v>
      </c>
      <c r="I45" s="24">
        <f>ROUND(H45,2)</f>
        <v>0</v>
      </c>
    </row>
    <row r="46" spans="1:9" ht="15" customHeight="1" x14ac:dyDescent="0.25">
      <c r="A46" s="19">
        <v>3710</v>
      </c>
      <c r="B46" s="20" t="s">
        <v>85</v>
      </c>
      <c r="C46" s="21" t="s">
        <v>86</v>
      </c>
      <c r="D46" s="22"/>
      <c r="E46" s="22"/>
      <c r="F46" s="22"/>
      <c r="G46" s="23"/>
      <c r="H46" s="17">
        <f t="shared" si="1"/>
        <v>0</v>
      </c>
      <c r="I46" s="24">
        <f t="shared" si="0"/>
        <v>0</v>
      </c>
    </row>
    <row r="47" spans="1:9" ht="15" customHeight="1" x14ac:dyDescent="0.25">
      <c r="A47" s="19">
        <v>3950</v>
      </c>
      <c r="B47" s="20" t="s">
        <v>87</v>
      </c>
      <c r="C47" s="21" t="s">
        <v>88</v>
      </c>
      <c r="D47" s="22"/>
      <c r="E47" s="22"/>
      <c r="F47" s="22"/>
      <c r="G47" s="23"/>
      <c r="H47" s="17">
        <f t="shared" si="1"/>
        <v>0</v>
      </c>
      <c r="I47" s="24">
        <f t="shared" si="0"/>
        <v>0</v>
      </c>
    </row>
    <row r="48" spans="1:9" ht="15" customHeight="1" x14ac:dyDescent="0.25">
      <c r="A48" s="19">
        <v>4300</v>
      </c>
      <c r="B48" s="20" t="s">
        <v>89</v>
      </c>
      <c r="C48" s="21" t="s">
        <v>90</v>
      </c>
      <c r="D48" s="22"/>
      <c r="E48" s="22"/>
      <c r="F48" s="22"/>
      <c r="G48" s="23"/>
      <c r="H48" s="17">
        <f t="shared" si="1"/>
        <v>0</v>
      </c>
      <c r="I48" s="24">
        <f t="shared" si="0"/>
        <v>0</v>
      </c>
    </row>
    <row r="49" spans="1:9" ht="15" customHeight="1" x14ac:dyDescent="0.25">
      <c r="A49" s="19">
        <v>4311</v>
      </c>
      <c r="B49" s="20" t="s">
        <v>87</v>
      </c>
      <c r="C49" s="21" t="s">
        <v>91</v>
      </c>
      <c r="D49" s="22"/>
      <c r="E49" s="22"/>
      <c r="F49" s="22"/>
      <c r="G49" s="23"/>
      <c r="H49" s="17">
        <f t="shared" si="1"/>
        <v>0</v>
      </c>
      <c r="I49" s="24">
        <f t="shared" si="0"/>
        <v>0</v>
      </c>
    </row>
    <row r="50" spans="1:9" ht="15" customHeight="1" x14ac:dyDescent="0.25">
      <c r="A50" s="19" t="s">
        <v>92</v>
      </c>
      <c r="B50" s="20" t="s">
        <v>93</v>
      </c>
      <c r="C50" s="21" t="s">
        <v>94</v>
      </c>
      <c r="D50" s="22"/>
      <c r="E50" s="22"/>
      <c r="F50" s="22"/>
      <c r="G50" s="23"/>
      <c r="H50" s="17">
        <f t="shared" si="1"/>
        <v>0</v>
      </c>
      <c r="I50" s="24">
        <f>ROUND(H50,2)</f>
        <v>0</v>
      </c>
    </row>
    <row r="51" spans="1:9" ht="15" customHeight="1" x14ac:dyDescent="0.25">
      <c r="A51" s="19">
        <v>4480</v>
      </c>
      <c r="B51" s="20" t="s">
        <v>85</v>
      </c>
      <c r="C51" s="21" t="s">
        <v>95</v>
      </c>
      <c r="D51" s="22"/>
      <c r="E51" s="22"/>
      <c r="F51" s="22"/>
      <c r="G51" s="23"/>
      <c r="H51" s="17">
        <f t="shared" si="1"/>
        <v>0</v>
      </c>
      <c r="I51" s="24">
        <f t="shared" ref="I51" si="3">ROUND(H51,2)</f>
        <v>0</v>
      </c>
    </row>
    <row r="52" spans="1:9" ht="15" customHeight="1" x14ac:dyDescent="0.25">
      <c r="A52" s="19">
        <v>4511</v>
      </c>
      <c r="B52" s="20" t="s">
        <v>96</v>
      </c>
      <c r="C52" s="21" t="s">
        <v>97</v>
      </c>
      <c r="D52" s="22"/>
      <c r="E52" s="22"/>
      <c r="F52" s="22"/>
      <c r="G52" s="23"/>
      <c r="H52" s="17">
        <f t="shared" si="1"/>
        <v>0</v>
      </c>
      <c r="I52" s="24">
        <f t="shared" si="0"/>
        <v>0</v>
      </c>
    </row>
    <row r="53" spans="1:9" ht="15" customHeight="1" x14ac:dyDescent="0.25">
      <c r="A53" s="19">
        <v>4512</v>
      </c>
      <c r="B53" s="20" t="s">
        <v>98</v>
      </c>
      <c r="C53" s="21" t="s">
        <v>99</v>
      </c>
      <c r="D53" s="22"/>
      <c r="E53" s="22"/>
      <c r="F53" s="22"/>
      <c r="G53" s="23"/>
      <c r="H53" s="17">
        <f t="shared" si="1"/>
        <v>0</v>
      </c>
      <c r="I53" s="24">
        <f t="shared" si="0"/>
        <v>0</v>
      </c>
    </row>
    <row r="54" spans="1:9" ht="15" customHeight="1" x14ac:dyDescent="0.25">
      <c r="A54" s="19">
        <v>4513</v>
      </c>
      <c r="B54" s="20" t="s">
        <v>100</v>
      </c>
      <c r="C54" s="21" t="s">
        <v>101</v>
      </c>
      <c r="D54" s="22"/>
      <c r="E54" s="22"/>
      <c r="F54" s="22"/>
      <c r="G54" s="23"/>
      <c r="H54" s="17">
        <f t="shared" si="1"/>
        <v>0</v>
      </c>
      <c r="I54" s="24">
        <f t="shared" si="0"/>
        <v>0</v>
      </c>
    </row>
    <row r="55" spans="1:9" ht="15" customHeight="1" x14ac:dyDescent="0.25">
      <c r="A55" s="19">
        <v>4610</v>
      </c>
      <c r="B55" s="20" t="s">
        <v>89</v>
      </c>
      <c r="C55" s="21" t="s">
        <v>102</v>
      </c>
      <c r="D55" s="22"/>
      <c r="E55" s="22"/>
      <c r="F55" s="22"/>
      <c r="G55" s="23"/>
      <c r="H55" s="17">
        <f t="shared" si="1"/>
        <v>0</v>
      </c>
      <c r="I55" s="24">
        <f t="shared" si="0"/>
        <v>0</v>
      </c>
    </row>
    <row r="56" spans="1:9" ht="15" customHeight="1" x14ac:dyDescent="0.25">
      <c r="A56" s="19">
        <v>4612</v>
      </c>
      <c r="B56" s="20" t="s">
        <v>89</v>
      </c>
      <c r="C56" s="21" t="s">
        <v>103</v>
      </c>
      <c r="D56" s="22"/>
      <c r="E56" s="22"/>
      <c r="F56" s="22"/>
      <c r="G56" s="23"/>
      <c r="H56" s="17">
        <f t="shared" si="1"/>
        <v>0</v>
      </c>
      <c r="I56" s="24">
        <f t="shared" si="0"/>
        <v>0</v>
      </c>
    </row>
    <row r="57" spans="1:9" ht="15" customHeight="1" x14ac:dyDescent="0.25">
      <c r="A57" s="19">
        <v>4615</v>
      </c>
      <c r="B57" s="20" t="s">
        <v>89</v>
      </c>
      <c r="C57" s="21" t="s">
        <v>104</v>
      </c>
      <c r="D57" s="22"/>
      <c r="E57" s="22"/>
      <c r="F57" s="22"/>
      <c r="G57" s="23"/>
      <c r="H57" s="17">
        <f t="shared" si="1"/>
        <v>0</v>
      </c>
      <c r="I57" s="24">
        <f t="shared" si="0"/>
        <v>0</v>
      </c>
    </row>
    <row r="58" spans="1:9" ht="15" customHeight="1" x14ac:dyDescent="0.25">
      <c r="A58" s="19">
        <v>4616</v>
      </c>
      <c r="B58" s="20" t="s">
        <v>100</v>
      </c>
      <c r="C58" s="21" t="s">
        <v>105</v>
      </c>
      <c r="D58" s="22"/>
      <c r="E58" s="22"/>
      <c r="F58" s="22"/>
      <c r="G58" s="23"/>
      <c r="H58" s="17">
        <f t="shared" si="1"/>
        <v>0</v>
      </c>
      <c r="I58" s="24">
        <f t="shared" si="0"/>
        <v>0</v>
      </c>
    </row>
    <row r="59" spans="1:9" ht="15" customHeight="1" x14ac:dyDescent="0.25">
      <c r="A59" s="19">
        <v>4661</v>
      </c>
      <c r="B59" s="20" t="s">
        <v>106</v>
      </c>
      <c r="C59" s="21" t="s">
        <v>107</v>
      </c>
      <c r="D59" s="22"/>
      <c r="E59" s="22"/>
      <c r="F59" s="22"/>
      <c r="G59" s="23"/>
      <c r="H59" s="17">
        <f t="shared" si="1"/>
        <v>0</v>
      </c>
      <c r="I59" s="24">
        <f t="shared" si="0"/>
        <v>0</v>
      </c>
    </row>
    <row r="60" spans="1:9" ht="15" customHeight="1" x14ac:dyDescent="0.25">
      <c r="A60" s="19">
        <v>4710</v>
      </c>
      <c r="B60" s="20" t="s">
        <v>108</v>
      </c>
      <c r="C60" s="21" t="s">
        <v>109</v>
      </c>
      <c r="D60" s="22"/>
      <c r="E60" s="22"/>
      <c r="F60" s="22"/>
      <c r="G60" s="23"/>
      <c r="H60" s="17">
        <v>0</v>
      </c>
      <c r="I60" s="24">
        <f t="shared" si="0"/>
        <v>0</v>
      </c>
    </row>
    <row r="61" spans="1:9" ht="15" customHeight="1" x14ac:dyDescent="0.25">
      <c r="A61" s="19">
        <v>4760</v>
      </c>
      <c r="B61" s="20" t="s">
        <v>110</v>
      </c>
      <c r="C61" s="21" t="s">
        <v>111</v>
      </c>
      <c r="D61" s="22"/>
      <c r="E61" s="22"/>
      <c r="F61" s="22"/>
      <c r="G61" s="23"/>
      <c r="H61" s="17">
        <f t="shared" si="1"/>
        <v>0</v>
      </c>
      <c r="I61" s="24">
        <f t="shared" si="0"/>
        <v>0</v>
      </c>
    </row>
    <row r="62" spans="1:9" ht="15" customHeight="1" x14ac:dyDescent="0.25">
      <c r="A62" s="19">
        <v>5000</v>
      </c>
      <c r="B62" s="20" t="s">
        <v>112</v>
      </c>
      <c r="C62" s="21" t="s">
        <v>113</v>
      </c>
      <c r="D62" s="22"/>
      <c r="E62" s="22">
        <v>0.46</v>
      </c>
      <c r="F62" s="22"/>
      <c r="G62" s="23"/>
      <c r="H62" s="17">
        <f t="shared" si="1"/>
        <v>0.46</v>
      </c>
      <c r="I62" s="24">
        <f t="shared" si="0"/>
        <v>0.46</v>
      </c>
    </row>
    <row r="63" spans="1:9" ht="15" customHeight="1" x14ac:dyDescent="0.25">
      <c r="A63" s="19">
        <v>5002</v>
      </c>
      <c r="B63" s="20" t="s">
        <v>114</v>
      </c>
      <c r="C63" s="21" t="s">
        <v>115</v>
      </c>
      <c r="D63" s="22"/>
      <c r="E63" s="22"/>
      <c r="F63" s="22"/>
      <c r="G63" s="23"/>
      <c r="H63" s="17">
        <f t="shared" si="1"/>
        <v>0</v>
      </c>
      <c r="I63" s="24">
        <f t="shared" si="0"/>
        <v>0</v>
      </c>
    </row>
    <row r="64" spans="1:9" ht="15" customHeight="1" x14ac:dyDescent="0.25">
      <c r="A64" s="19">
        <v>5003</v>
      </c>
      <c r="B64" s="20" t="s">
        <v>116</v>
      </c>
      <c r="C64" s="21" t="s">
        <v>117</v>
      </c>
      <c r="D64" s="22"/>
      <c r="E64" s="22"/>
      <c r="F64" s="22"/>
      <c r="G64" s="23"/>
      <c r="H64" s="17">
        <f t="shared" si="1"/>
        <v>0</v>
      </c>
      <c r="I64" s="24">
        <f t="shared" si="0"/>
        <v>0</v>
      </c>
    </row>
    <row r="65" spans="1:9" ht="15" customHeight="1" x14ac:dyDescent="0.25">
      <c r="A65" s="19">
        <v>5005</v>
      </c>
      <c r="B65" s="20" t="s">
        <v>118</v>
      </c>
      <c r="C65" s="21" t="s">
        <v>119</v>
      </c>
      <c r="D65" s="22"/>
      <c r="E65" s="22"/>
      <c r="F65" s="22"/>
      <c r="G65" s="23"/>
      <c r="H65" s="17">
        <f t="shared" si="1"/>
        <v>0</v>
      </c>
      <c r="I65" s="24">
        <f t="shared" si="0"/>
        <v>0</v>
      </c>
    </row>
    <row r="66" spans="1:9" ht="15" customHeight="1" x14ac:dyDescent="0.25">
      <c r="A66" s="19">
        <v>5006</v>
      </c>
      <c r="B66" s="20" t="s">
        <v>120</v>
      </c>
      <c r="C66" s="21" t="s">
        <v>121</v>
      </c>
      <c r="D66" s="22"/>
      <c r="E66" s="22"/>
      <c r="F66" s="22"/>
      <c r="G66" s="23"/>
      <c r="H66" s="17">
        <f t="shared" si="1"/>
        <v>0</v>
      </c>
      <c r="I66" s="24">
        <f t="shared" si="0"/>
        <v>0</v>
      </c>
    </row>
    <row r="67" spans="1:9" ht="15" customHeight="1" x14ac:dyDescent="0.25">
      <c r="A67" s="19" t="s">
        <v>122</v>
      </c>
      <c r="B67" s="20" t="s">
        <v>118</v>
      </c>
      <c r="C67" s="21" t="s">
        <v>123</v>
      </c>
      <c r="D67" s="22"/>
      <c r="E67" s="22"/>
      <c r="F67" s="22"/>
      <c r="G67" s="23"/>
      <c r="H67" s="17">
        <f t="shared" si="1"/>
        <v>0</v>
      </c>
      <c r="I67" s="24">
        <f t="shared" si="0"/>
        <v>0</v>
      </c>
    </row>
    <row r="68" spans="1:9" ht="15" customHeight="1" x14ac:dyDescent="0.25">
      <c r="A68" s="19">
        <v>5270</v>
      </c>
      <c r="B68" s="20" t="s">
        <v>118</v>
      </c>
      <c r="C68" s="21" t="s">
        <v>124</v>
      </c>
      <c r="D68" s="22"/>
      <c r="E68" s="22"/>
      <c r="F68" s="22"/>
      <c r="G68" s="23"/>
      <c r="H68" s="17">
        <f t="shared" si="1"/>
        <v>0</v>
      </c>
      <c r="I68" s="24">
        <f t="shared" si="0"/>
        <v>0</v>
      </c>
    </row>
    <row r="69" spans="1:9" ht="15" customHeight="1" x14ac:dyDescent="0.25">
      <c r="A69" s="19">
        <v>5280</v>
      </c>
      <c r="B69" s="20" t="s">
        <v>125</v>
      </c>
      <c r="C69" s="21" t="s">
        <v>126</v>
      </c>
      <c r="D69" s="22"/>
      <c r="E69" s="22"/>
      <c r="F69" s="22"/>
      <c r="G69" s="23"/>
      <c r="H69" s="17">
        <f t="shared" si="1"/>
        <v>0</v>
      </c>
      <c r="I69" s="24">
        <f t="shared" si="0"/>
        <v>0</v>
      </c>
    </row>
    <row r="70" spans="1:9" ht="15" customHeight="1" x14ac:dyDescent="0.25">
      <c r="A70" s="19">
        <v>5310</v>
      </c>
      <c r="B70" s="20" t="s">
        <v>127</v>
      </c>
      <c r="C70" s="21" t="s">
        <v>128</v>
      </c>
      <c r="D70" s="22"/>
      <c r="E70" s="22"/>
      <c r="F70" s="22"/>
      <c r="G70" s="23"/>
      <c r="H70" s="17">
        <f t="shared" si="1"/>
        <v>0</v>
      </c>
      <c r="I70" s="24">
        <f t="shared" si="0"/>
        <v>0</v>
      </c>
    </row>
    <row r="71" spans="1:9" ht="15" customHeight="1" x14ac:dyDescent="0.25">
      <c r="A71" s="19">
        <v>5345</v>
      </c>
      <c r="B71" s="20" t="s">
        <v>129</v>
      </c>
      <c r="C71" s="21" t="s">
        <v>130</v>
      </c>
      <c r="D71" s="22"/>
      <c r="E71" s="22"/>
      <c r="F71" s="22"/>
      <c r="G71" s="23"/>
      <c r="H71" s="17">
        <f t="shared" si="1"/>
        <v>0</v>
      </c>
      <c r="I71" s="24">
        <f t="shared" si="0"/>
        <v>0</v>
      </c>
    </row>
    <row r="72" spans="1:9" ht="15" customHeight="1" x14ac:dyDescent="0.25">
      <c r="A72" s="19">
        <v>5347</v>
      </c>
      <c r="B72" s="20" t="s">
        <v>131</v>
      </c>
      <c r="C72" s="21" t="s">
        <v>132</v>
      </c>
      <c r="D72" s="22"/>
      <c r="E72" s="22"/>
      <c r="F72" s="22"/>
      <c r="G72" s="23"/>
      <c r="H72" s="17">
        <f t="shared" ref="H72:H140" si="4">SUM(D72:G72)</f>
        <v>0</v>
      </c>
      <c r="I72" s="24">
        <f>ROUND(H72,2)</f>
        <v>0</v>
      </c>
    </row>
    <row r="73" spans="1:9" ht="15" customHeight="1" x14ac:dyDescent="0.25">
      <c r="A73" s="19">
        <v>5381</v>
      </c>
      <c r="B73" s="20" t="s">
        <v>127</v>
      </c>
      <c r="C73" s="21" t="s">
        <v>133</v>
      </c>
      <c r="D73" s="22"/>
      <c r="E73" s="22"/>
      <c r="F73" s="22"/>
      <c r="G73" s="23"/>
      <c r="H73" s="17">
        <f t="shared" si="4"/>
        <v>0</v>
      </c>
      <c r="I73" s="24">
        <f t="shared" ref="I73:I141" si="5">ROUND(H73,2)</f>
        <v>0</v>
      </c>
    </row>
    <row r="74" spans="1:9" ht="15" customHeight="1" x14ac:dyDescent="0.25">
      <c r="A74" s="19">
        <v>5430</v>
      </c>
      <c r="B74" s="20" t="s">
        <v>134</v>
      </c>
      <c r="C74" s="21" t="s">
        <v>135</v>
      </c>
      <c r="D74" s="22"/>
      <c r="E74" s="22"/>
      <c r="F74" s="22"/>
      <c r="G74" s="23"/>
      <c r="H74" s="17">
        <f t="shared" si="4"/>
        <v>0</v>
      </c>
      <c r="I74" s="24">
        <f t="shared" si="5"/>
        <v>0</v>
      </c>
    </row>
    <row r="75" spans="1:9" ht="15" customHeight="1" x14ac:dyDescent="0.25">
      <c r="A75" s="19">
        <v>5470</v>
      </c>
      <c r="B75" s="20" t="s">
        <v>136</v>
      </c>
      <c r="C75" s="21" t="s">
        <v>137</v>
      </c>
      <c r="D75" s="22"/>
      <c r="E75" s="22"/>
      <c r="F75" s="22"/>
      <c r="G75" s="23"/>
      <c r="H75" s="17">
        <f t="shared" si="4"/>
        <v>0</v>
      </c>
      <c r="I75" s="24">
        <f t="shared" si="5"/>
        <v>0</v>
      </c>
    </row>
    <row r="76" spans="1:9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2"/>
      <c r="G76" s="23"/>
      <c r="H76" s="17">
        <f t="shared" si="4"/>
        <v>0</v>
      </c>
      <c r="I76" s="24">
        <f t="shared" si="5"/>
        <v>0</v>
      </c>
    </row>
    <row r="77" spans="1:9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2"/>
      <c r="G77" s="23"/>
      <c r="H77" s="17">
        <f t="shared" si="4"/>
        <v>0</v>
      </c>
      <c r="I77" s="24">
        <f t="shared" si="5"/>
        <v>0</v>
      </c>
    </row>
    <row r="78" spans="1:9" ht="15" customHeight="1" x14ac:dyDescent="0.25">
      <c r="A78" s="19">
        <v>5600</v>
      </c>
      <c r="B78" s="20" t="s">
        <v>142</v>
      </c>
      <c r="C78" s="21" t="s">
        <v>143</v>
      </c>
      <c r="D78" s="22"/>
      <c r="E78" s="22">
        <v>1.5</v>
      </c>
      <c r="F78" s="22"/>
      <c r="G78" s="23"/>
      <c r="H78" s="17">
        <f t="shared" si="4"/>
        <v>1.5</v>
      </c>
      <c r="I78" s="24">
        <f t="shared" si="5"/>
        <v>1.5</v>
      </c>
    </row>
    <row r="79" spans="1:9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2"/>
      <c r="G79" s="23"/>
      <c r="H79" s="17">
        <f t="shared" si="4"/>
        <v>0</v>
      </c>
      <c r="I79" s="24">
        <f t="shared" si="5"/>
        <v>0</v>
      </c>
    </row>
    <row r="80" spans="1:9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2"/>
      <c r="G80" s="23"/>
      <c r="H80" s="17">
        <f t="shared" si="4"/>
        <v>0</v>
      </c>
      <c r="I80" s="24">
        <f>ROUND(H80,2)</f>
        <v>0</v>
      </c>
    </row>
    <row r="81" spans="1:9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2"/>
      <c r="G81" s="23"/>
      <c r="H81" s="17">
        <f t="shared" si="4"/>
        <v>0</v>
      </c>
      <c r="I81" s="24">
        <f t="shared" ref="I81" si="6">ROUND(H81,2)</f>
        <v>0</v>
      </c>
    </row>
    <row r="82" spans="1:9" ht="15" customHeight="1" x14ac:dyDescent="0.25">
      <c r="A82" s="19">
        <v>5660</v>
      </c>
      <c r="B82" s="20" t="s">
        <v>150</v>
      </c>
      <c r="C82" s="21" t="s">
        <v>151</v>
      </c>
      <c r="D82" s="22"/>
      <c r="E82" s="22">
        <v>1283.26</v>
      </c>
      <c r="F82" s="22"/>
      <c r="G82" s="23"/>
      <c r="H82" s="17">
        <f t="shared" si="4"/>
        <v>1283.26</v>
      </c>
      <c r="I82" s="24">
        <f t="shared" si="5"/>
        <v>1283.26</v>
      </c>
    </row>
    <row r="83" spans="1:9" ht="15" customHeight="1" x14ac:dyDescent="0.25">
      <c r="A83" s="19">
        <v>5690</v>
      </c>
      <c r="B83" s="20" t="s">
        <v>152</v>
      </c>
      <c r="C83" s="21" t="s">
        <v>153</v>
      </c>
      <c r="D83" s="22"/>
      <c r="E83" s="22">
        <v>3467.85</v>
      </c>
      <c r="F83" s="22"/>
      <c r="G83" s="23"/>
      <c r="H83" s="17">
        <f t="shared" si="4"/>
        <v>3467.85</v>
      </c>
      <c r="I83" s="24">
        <f t="shared" si="5"/>
        <v>3467.85</v>
      </c>
    </row>
    <row r="84" spans="1:9" ht="15" customHeight="1" x14ac:dyDescent="0.25">
      <c r="A84" s="19">
        <v>5760</v>
      </c>
      <c r="B84" s="20" t="s">
        <v>154</v>
      </c>
      <c r="C84" s="21" t="s">
        <v>155</v>
      </c>
      <c r="D84" s="22"/>
      <c r="E84" s="25"/>
      <c r="F84" s="25"/>
      <c r="G84" s="23"/>
      <c r="H84" s="17">
        <f t="shared" si="4"/>
        <v>0</v>
      </c>
      <c r="I84" s="24">
        <f t="shared" si="5"/>
        <v>0</v>
      </c>
    </row>
    <row r="85" spans="1:9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2"/>
      <c r="G85" s="23"/>
      <c r="H85" s="17">
        <f t="shared" si="4"/>
        <v>0</v>
      </c>
      <c r="I85" s="24">
        <f t="shared" si="5"/>
        <v>0</v>
      </c>
    </row>
    <row r="86" spans="1:9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2"/>
      <c r="G86" s="23"/>
      <c r="H86" s="17">
        <f t="shared" si="4"/>
        <v>0</v>
      </c>
      <c r="I86" s="24">
        <f t="shared" si="5"/>
        <v>0</v>
      </c>
    </row>
    <row r="87" spans="1:9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2"/>
      <c r="G87" s="23"/>
      <c r="H87" s="17">
        <f t="shared" si="4"/>
        <v>0</v>
      </c>
      <c r="I87" s="24">
        <f t="shared" si="5"/>
        <v>0</v>
      </c>
    </row>
    <row r="88" spans="1:9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2"/>
      <c r="G88" s="23"/>
      <c r="H88" s="17">
        <f t="shared" si="4"/>
        <v>0</v>
      </c>
      <c r="I88" s="24">
        <f t="shared" si="5"/>
        <v>0</v>
      </c>
    </row>
    <row r="89" spans="1:9" ht="15" customHeight="1" x14ac:dyDescent="0.25">
      <c r="A89" s="19" t="s">
        <v>160</v>
      </c>
      <c r="B89" s="20" t="s">
        <v>145</v>
      </c>
      <c r="C89" s="21" t="s">
        <v>161</v>
      </c>
      <c r="D89" s="22"/>
      <c r="E89" s="22"/>
      <c r="F89" s="22"/>
      <c r="G89" s="23"/>
      <c r="H89" s="17">
        <f t="shared" si="4"/>
        <v>0</v>
      </c>
      <c r="I89" s="24">
        <f t="shared" si="5"/>
        <v>0</v>
      </c>
    </row>
    <row r="90" spans="1:9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2"/>
      <c r="G90" s="23"/>
      <c r="H90" s="17">
        <f t="shared" si="4"/>
        <v>0</v>
      </c>
      <c r="I90" s="24">
        <f t="shared" si="5"/>
        <v>0</v>
      </c>
    </row>
    <row r="91" spans="1:9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2"/>
      <c r="G91" s="23"/>
      <c r="H91" s="17">
        <f t="shared" si="4"/>
        <v>0</v>
      </c>
      <c r="I91" s="24">
        <f t="shared" si="5"/>
        <v>0</v>
      </c>
    </row>
    <row r="92" spans="1:9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2"/>
      <c r="G92" s="23"/>
      <c r="H92" s="17">
        <f t="shared" si="4"/>
        <v>0</v>
      </c>
      <c r="I92" s="24">
        <f t="shared" si="5"/>
        <v>0</v>
      </c>
    </row>
    <row r="93" spans="1:9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2"/>
      <c r="G93" s="23"/>
      <c r="H93" s="17">
        <f t="shared" si="4"/>
        <v>0</v>
      </c>
      <c r="I93" s="24">
        <f t="shared" si="5"/>
        <v>0</v>
      </c>
    </row>
    <row r="94" spans="1:9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2"/>
      <c r="G94" s="23"/>
      <c r="H94" s="17">
        <f t="shared" si="4"/>
        <v>0</v>
      </c>
      <c r="I94" s="24">
        <f t="shared" si="5"/>
        <v>0</v>
      </c>
    </row>
    <row r="95" spans="1:9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2"/>
      <c r="G95" s="23"/>
      <c r="H95" s="17">
        <f t="shared" si="4"/>
        <v>0</v>
      </c>
      <c r="I95" s="24">
        <f t="shared" si="5"/>
        <v>0</v>
      </c>
    </row>
    <row r="96" spans="1:9" ht="15" customHeight="1" x14ac:dyDescent="0.25">
      <c r="A96" s="19">
        <v>6080</v>
      </c>
      <c r="B96" s="20" t="s">
        <v>170</v>
      </c>
      <c r="C96" s="21" t="s">
        <v>171</v>
      </c>
      <c r="D96" s="22"/>
      <c r="E96" s="22"/>
      <c r="F96" s="22"/>
      <c r="G96" s="23"/>
      <c r="H96" s="17">
        <f t="shared" si="4"/>
        <v>0</v>
      </c>
      <c r="I96" s="24">
        <f t="shared" si="5"/>
        <v>0</v>
      </c>
    </row>
    <row r="97" spans="1:9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2"/>
      <c r="G97" s="23"/>
      <c r="H97" s="17">
        <f t="shared" si="4"/>
        <v>0</v>
      </c>
      <c r="I97" s="24">
        <f t="shared" si="5"/>
        <v>0</v>
      </c>
    </row>
    <row r="98" spans="1:9" ht="15" customHeight="1" x14ac:dyDescent="0.25">
      <c r="A98" s="19">
        <v>6292</v>
      </c>
      <c r="B98" s="20" t="s">
        <v>174</v>
      </c>
      <c r="C98" s="21" t="s">
        <v>175</v>
      </c>
      <c r="D98" s="22"/>
      <c r="E98" s="22">
        <v>2.76</v>
      </c>
      <c r="F98" s="22"/>
      <c r="G98" s="23"/>
      <c r="H98" s="17">
        <f t="shared" si="4"/>
        <v>2.76</v>
      </c>
      <c r="I98" s="24">
        <f t="shared" si="5"/>
        <v>2.76</v>
      </c>
    </row>
    <row r="99" spans="1:9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2"/>
      <c r="G99" s="23"/>
      <c r="H99" s="17">
        <f t="shared" si="4"/>
        <v>0</v>
      </c>
      <c r="I99" s="24">
        <f t="shared" si="5"/>
        <v>0</v>
      </c>
    </row>
    <row r="100" spans="1:9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2"/>
      <c r="G100" s="23"/>
      <c r="H100" s="17">
        <f t="shared" si="4"/>
        <v>0</v>
      </c>
      <c r="I100" s="24">
        <f t="shared" si="5"/>
        <v>0</v>
      </c>
    </row>
    <row r="101" spans="1:9" ht="15" customHeight="1" x14ac:dyDescent="0.25">
      <c r="A101" s="19">
        <v>6500</v>
      </c>
      <c r="B101" s="20" t="s">
        <v>180</v>
      </c>
      <c r="C101" s="21" t="s">
        <v>181</v>
      </c>
      <c r="D101" s="22"/>
      <c r="E101" s="22"/>
      <c r="F101" s="22"/>
      <c r="G101" s="23"/>
      <c r="H101" s="17">
        <f t="shared" si="4"/>
        <v>0</v>
      </c>
      <c r="I101" s="24">
        <f t="shared" si="5"/>
        <v>0</v>
      </c>
    </row>
    <row r="102" spans="1:9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2"/>
      <c r="G102" s="23"/>
      <c r="H102" s="17">
        <f t="shared" si="4"/>
        <v>0</v>
      </c>
      <c r="I102" s="24">
        <f t="shared" si="5"/>
        <v>0</v>
      </c>
    </row>
    <row r="103" spans="1:9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2"/>
      <c r="G103" s="23"/>
      <c r="H103" s="17">
        <f t="shared" si="4"/>
        <v>0</v>
      </c>
      <c r="I103" s="24">
        <f t="shared" si="5"/>
        <v>0</v>
      </c>
    </row>
    <row r="104" spans="1:9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2"/>
      <c r="G104" s="23"/>
      <c r="H104" s="17">
        <f t="shared" si="4"/>
        <v>0</v>
      </c>
      <c r="I104" s="24">
        <f t="shared" si="5"/>
        <v>0</v>
      </c>
    </row>
    <row r="105" spans="1:9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2"/>
      <c r="G105" s="23"/>
      <c r="H105" s="17">
        <f t="shared" si="4"/>
        <v>0</v>
      </c>
      <c r="I105" s="24">
        <f t="shared" si="5"/>
        <v>0</v>
      </c>
    </row>
    <row r="106" spans="1:9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2"/>
      <c r="G106" s="23"/>
      <c r="H106" s="17">
        <f t="shared" si="4"/>
        <v>0</v>
      </c>
      <c r="I106" s="24">
        <f t="shared" si="5"/>
        <v>0</v>
      </c>
    </row>
    <row r="107" spans="1:9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2"/>
      <c r="G107" s="23"/>
      <c r="H107" s="17">
        <f t="shared" si="4"/>
        <v>0</v>
      </c>
      <c r="I107" s="24">
        <f t="shared" si="5"/>
        <v>0</v>
      </c>
    </row>
    <row r="108" spans="1:9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2"/>
      <c r="G108" s="23"/>
      <c r="H108" s="17">
        <f t="shared" si="4"/>
        <v>0</v>
      </c>
      <c r="I108" s="24">
        <f t="shared" si="5"/>
        <v>0</v>
      </c>
    </row>
    <row r="109" spans="1:9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2"/>
      <c r="G109" s="23"/>
      <c r="H109" s="17">
        <f t="shared" si="4"/>
        <v>0</v>
      </c>
      <c r="I109" s="24">
        <f>ROUND(H109,2)</f>
        <v>0</v>
      </c>
    </row>
    <row r="110" spans="1:9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/>
      <c r="F110" s="22"/>
      <c r="G110" s="23"/>
      <c r="H110" s="17">
        <f t="shared" si="4"/>
        <v>0</v>
      </c>
      <c r="I110" s="24">
        <f>ROUND(H110,2)</f>
        <v>0</v>
      </c>
    </row>
    <row r="111" spans="1:9" ht="15" customHeight="1" x14ac:dyDescent="0.25">
      <c r="A111" s="19">
        <v>6670</v>
      </c>
      <c r="B111" s="20" t="s">
        <v>190</v>
      </c>
      <c r="C111" s="21" t="s">
        <v>197</v>
      </c>
      <c r="D111" s="22"/>
      <c r="E111" s="22">
        <v>20.88</v>
      </c>
      <c r="F111" s="22"/>
      <c r="G111" s="23"/>
      <c r="H111" s="17">
        <f t="shared" si="4"/>
        <v>20.88</v>
      </c>
      <c r="I111" s="24">
        <f t="shared" ref="I111:I112" si="7">ROUND(H111,2)</f>
        <v>20.88</v>
      </c>
    </row>
    <row r="112" spans="1:9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2"/>
      <c r="G112" s="23"/>
      <c r="H112" s="17">
        <f t="shared" si="4"/>
        <v>0</v>
      </c>
      <c r="I112" s="24">
        <f t="shared" si="7"/>
        <v>0</v>
      </c>
    </row>
    <row r="113" spans="1:9" ht="15" customHeight="1" x14ac:dyDescent="0.25">
      <c r="A113" s="19">
        <v>6840</v>
      </c>
      <c r="B113" s="20" t="s">
        <v>199</v>
      </c>
      <c r="C113" s="21" t="s">
        <v>200</v>
      </c>
      <c r="D113" s="22"/>
      <c r="E113" s="22"/>
      <c r="F113" s="22"/>
      <c r="G113" s="23"/>
      <c r="H113" s="17">
        <f t="shared" si="4"/>
        <v>0</v>
      </c>
      <c r="I113" s="24">
        <f t="shared" si="5"/>
        <v>0</v>
      </c>
    </row>
    <row r="114" spans="1:9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2"/>
      <c r="G114" s="23"/>
      <c r="H114" s="17">
        <f t="shared" si="4"/>
        <v>0</v>
      </c>
      <c r="I114" s="24">
        <f t="shared" si="5"/>
        <v>0</v>
      </c>
    </row>
    <row r="115" spans="1:9" ht="15" customHeight="1" x14ac:dyDescent="0.25">
      <c r="A115" s="19">
        <v>6871</v>
      </c>
      <c r="B115" s="20" t="s">
        <v>203</v>
      </c>
      <c r="C115" s="21" t="s">
        <v>204</v>
      </c>
      <c r="D115" s="22"/>
      <c r="E115" s="22"/>
      <c r="F115" s="22"/>
      <c r="G115" s="23"/>
      <c r="H115" s="17">
        <f t="shared" si="4"/>
        <v>0</v>
      </c>
      <c r="I115" s="24">
        <f t="shared" si="5"/>
        <v>0</v>
      </c>
    </row>
    <row r="116" spans="1:9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/>
      <c r="F116" s="22"/>
      <c r="G116" s="23"/>
      <c r="H116" s="17">
        <f t="shared" si="4"/>
        <v>0</v>
      </c>
      <c r="I116" s="24">
        <f t="shared" si="5"/>
        <v>0</v>
      </c>
    </row>
    <row r="117" spans="1:9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2"/>
      <c r="G117" s="23"/>
      <c r="H117" s="17">
        <f t="shared" si="4"/>
        <v>0</v>
      </c>
      <c r="I117" s="24">
        <f t="shared" si="5"/>
        <v>0</v>
      </c>
    </row>
    <row r="118" spans="1:9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>
        <v>0.51</v>
      </c>
      <c r="F118" s="22"/>
      <c r="G118" s="23"/>
      <c r="H118" s="17">
        <f t="shared" si="4"/>
        <v>0.51</v>
      </c>
      <c r="I118" s="24">
        <f t="shared" si="5"/>
        <v>0.51</v>
      </c>
    </row>
    <row r="119" spans="1:9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2"/>
      <c r="G119" s="23"/>
      <c r="H119" s="17">
        <f t="shared" si="4"/>
        <v>0</v>
      </c>
      <c r="I119" s="24">
        <f t="shared" si="5"/>
        <v>0</v>
      </c>
    </row>
    <row r="120" spans="1:9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2"/>
      <c r="G120" s="23"/>
      <c r="H120" s="17">
        <f t="shared" si="4"/>
        <v>0</v>
      </c>
      <c r="I120" s="24">
        <f t="shared" si="5"/>
        <v>0</v>
      </c>
    </row>
    <row r="121" spans="1:9" ht="15" customHeight="1" x14ac:dyDescent="0.25">
      <c r="A121" s="19">
        <v>7020</v>
      </c>
      <c r="B121" s="20" t="s">
        <v>214</v>
      </c>
      <c r="C121" s="21" t="s">
        <v>215</v>
      </c>
      <c r="D121" s="22"/>
      <c r="E121" s="22">
        <v>20</v>
      </c>
      <c r="F121" s="22"/>
      <c r="G121" s="23"/>
      <c r="H121" s="17">
        <f t="shared" si="4"/>
        <v>20</v>
      </c>
      <c r="I121" s="24">
        <f t="shared" si="5"/>
        <v>20</v>
      </c>
    </row>
    <row r="122" spans="1:9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2"/>
      <c r="G122" s="23"/>
      <c r="H122" s="17">
        <f t="shared" si="4"/>
        <v>0</v>
      </c>
      <c r="I122" s="24">
        <f t="shared" si="5"/>
        <v>0</v>
      </c>
    </row>
    <row r="123" spans="1:9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2"/>
      <c r="G123" s="23"/>
      <c r="H123" s="17">
        <f t="shared" si="4"/>
        <v>0</v>
      </c>
      <c r="I123" s="24">
        <f t="shared" si="5"/>
        <v>0</v>
      </c>
    </row>
    <row r="124" spans="1:9" ht="15" customHeight="1" x14ac:dyDescent="0.25">
      <c r="A124" s="19">
        <v>7140</v>
      </c>
      <c r="B124" s="20" t="s">
        <v>220</v>
      </c>
      <c r="C124" s="21" t="s">
        <v>221</v>
      </c>
      <c r="D124" s="22"/>
      <c r="E124" s="22"/>
      <c r="F124" s="22"/>
      <c r="G124" s="23"/>
      <c r="H124" s="17">
        <f t="shared" si="4"/>
        <v>0</v>
      </c>
      <c r="I124" s="24">
        <f t="shared" si="5"/>
        <v>0</v>
      </c>
    </row>
    <row r="125" spans="1:9" ht="15" customHeight="1" x14ac:dyDescent="0.25">
      <c r="A125" s="19">
        <v>7180</v>
      </c>
      <c r="B125" s="20" t="s">
        <v>222</v>
      </c>
      <c r="C125" s="21" t="s">
        <v>223</v>
      </c>
      <c r="D125" s="22"/>
      <c r="E125" s="22">
        <v>21.26</v>
      </c>
      <c r="F125" s="22"/>
      <c r="G125" s="23"/>
      <c r="H125" s="17">
        <f t="shared" si="4"/>
        <v>21.26</v>
      </c>
      <c r="I125" s="24">
        <f t="shared" si="5"/>
        <v>21.26</v>
      </c>
    </row>
    <row r="126" spans="1:9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2"/>
      <c r="G126" s="23"/>
      <c r="H126" s="17">
        <f t="shared" si="4"/>
        <v>0</v>
      </c>
      <c r="I126" s="24">
        <f t="shared" si="5"/>
        <v>0</v>
      </c>
    </row>
    <row r="127" spans="1:9" ht="15" customHeight="1" x14ac:dyDescent="0.25">
      <c r="A127" s="19">
        <v>7250</v>
      </c>
      <c r="B127" s="20" t="s">
        <v>226</v>
      </c>
      <c r="C127" s="21" t="s">
        <v>227</v>
      </c>
      <c r="D127" s="22"/>
      <c r="E127" s="22"/>
      <c r="F127" s="22"/>
      <c r="G127" s="23"/>
      <c r="H127" s="17">
        <f t="shared" si="4"/>
        <v>0</v>
      </c>
      <c r="I127" s="24">
        <f t="shared" si="5"/>
        <v>0</v>
      </c>
    </row>
    <row r="128" spans="1:9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2"/>
      <c r="G128" s="23"/>
      <c r="H128" s="17">
        <f t="shared" si="4"/>
        <v>0</v>
      </c>
      <c r="I128" s="24">
        <f t="shared" si="5"/>
        <v>0</v>
      </c>
    </row>
    <row r="129" spans="1:9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2"/>
      <c r="G129" s="23"/>
      <c r="H129" s="17">
        <f t="shared" si="4"/>
        <v>0</v>
      </c>
      <c r="I129" s="24">
        <f t="shared" si="5"/>
        <v>0</v>
      </c>
    </row>
    <row r="130" spans="1:9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2"/>
      <c r="G130" s="23"/>
      <c r="H130" s="17">
        <f t="shared" si="4"/>
        <v>0</v>
      </c>
      <c r="I130" s="24">
        <f t="shared" si="5"/>
        <v>0</v>
      </c>
    </row>
    <row r="131" spans="1:9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>
        <v>7.75</v>
      </c>
      <c r="F131" s="22"/>
      <c r="G131" s="23"/>
      <c r="H131" s="17">
        <f t="shared" si="4"/>
        <v>7.75</v>
      </c>
      <c r="I131" s="24">
        <f t="shared" si="5"/>
        <v>7.75</v>
      </c>
    </row>
    <row r="132" spans="1:9" ht="15" customHeight="1" x14ac:dyDescent="0.25">
      <c r="A132" s="19">
        <v>7320</v>
      </c>
      <c r="B132" s="20" t="s">
        <v>236</v>
      </c>
      <c r="C132" s="21" t="s">
        <v>237</v>
      </c>
      <c r="D132" s="22"/>
      <c r="E132" s="22"/>
      <c r="F132" s="22"/>
      <c r="G132" s="23"/>
      <c r="H132" s="17">
        <f t="shared" si="4"/>
        <v>0</v>
      </c>
      <c r="I132" s="24">
        <f t="shared" si="5"/>
        <v>0</v>
      </c>
    </row>
    <row r="133" spans="1:9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>
        <v>0.5</v>
      </c>
      <c r="F133" s="22"/>
      <c r="G133" s="23"/>
      <c r="H133" s="17">
        <f t="shared" si="4"/>
        <v>0.5</v>
      </c>
      <c r="I133" s="24">
        <f t="shared" si="5"/>
        <v>0.5</v>
      </c>
    </row>
    <row r="134" spans="1:9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2"/>
      <c r="G134" s="23"/>
      <c r="H134" s="17">
        <f t="shared" si="4"/>
        <v>0</v>
      </c>
      <c r="I134" s="24">
        <f t="shared" si="5"/>
        <v>0</v>
      </c>
    </row>
    <row r="135" spans="1:9" ht="15" customHeight="1" x14ac:dyDescent="0.25">
      <c r="A135" s="19" t="s">
        <v>242</v>
      </c>
      <c r="B135" s="20" t="s">
        <v>243</v>
      </c>
      <c r="C135" s="21" t="s">
        <v>241</v>
      </c>
      <c r="D135" s="22"/>
      <c r="E135" s="22"/>
      <c r="F135" s="22"/>
      <c r="G135" s="23"/>
      <c r="H135" s="17">
        <f t="shared" si="4"/>
        <v>0</v>
      </c>
      <c r="I135" s="24">
        <f t="shared" si="5"/>
        <v>0</v>
      </c>
    </row>
    <row r="136" spans="1:9" ht="15" customHeight="1" x14ac:dyDescent="0.25">
      <c r="A136" s="19">
        <v>7391</v>
      </c>
      <c r="B136" s="20" t="s">
        <v>244</v>
      </c>
      <c r="C136" s="21" t="s">
        <v>245</v>
      </c>
      <c r="D136" s="22"/>
      <c r="E136" s="22"/>
      <c r="F136" s="22"/>
      <c r="G136" s="23"/>
      <c r="H136" s="17">
        <f t="shared" si="4"/>
        <v>0</v>
      </c>
      <c r="I136" s="24">
        <f t="shared" si="5"/>
        <v>0</v>
      </c>
    </row>
    <row r="137" spans="1:9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2"/>
      <c r="G137" s="23"/>
      <c r="H137" s="17">
        <f t="shared" si="4"/>
        <v>0</v>
      </c>
      <c r="I137" s="24">
        <f t="shared" si="5"/>
        <v>0</v>
      </c>
    </row>
    <row r="138" spans="1:9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2"/>
      <c r="G138" s="23"/>
      <c r="H138" s="17">
        <f t="shared" si="4"/>
        <v>0</v>
      </c>
      <c r="I138" s="24">
        <f t="shared" si="5"/>
        <v>0</v>
      </c>
    </row>
    <row r="139" spans="1:9" ht="15" customHeight="1" x14ac:dyDescent="0.25">
      <c r="A139" s="19">
        <v>7462</v>
      </c>
      <c r="B139" s="20" t="s">
        <v>248</v>
      </c>
      <c r="C139" s="21" t="s">
        <v>249</v>
      </c>
      <c r="D139" s="22"/>
      <c r="E139" s="22"/>
      <c r="F139" s="22"/>
      <c r="G139" s="23"/>
      <c r="H139" s="17">
        <f t="shared" si="4"/>
        <v>0</v>
      </c>
      <c r="I139" s="24">
        <f t="shared" si="5"/>
        <v>0</v>
      </c>
    </row>
    <row r="140" spans="1:9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2"/>
      <c r="G140" s="23"/>
      <c r="H140" s="17">
        <f t="shared" si="4"/>
        <v>0</v>
      </c>
      <c r="I140" s="24">
        <f t="shared" si="5"/>
        <v>0</v>
      </c>
    </row>
    <row r="141" spans="1:9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2"/>
      <c r="G141" s="23"/>
      <c r="H141" s="17">
        <f t="shared" ref="H141:H209" si="8">SUM(D141:G141)</f>
        <v>0</v>
      </c>
      <c r="I141" s="24">
        <f t="shared" si="5"/>
        <v>0</v>
      </c>
    </row>
    <row r="142" spans="1:9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2"/>
      <c r="G142" s="23"/>
      <c r="H142" s="17">
        <f t="shared" si="8"/>
        <v>0</v>
      </c>
      <c r="I142" s="24">
        <f t="shared" ref="I142:I222" si="9">ROUND(H142,2)</f>
        <v>0</v>
      </c>
    </row>
    <row r="143" spans="1:9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2"/>
      <c r="G143" s="23"/>
      <c r="H143" s="17">
        <f t="shared" si="8"/>
        <v>0</v>
      </c>
      <c r="I143" s="24">
        <f t="shared" si="9"/>
        <v>0</v>
      </c>
    </row>
    <row r="144" spans="1:9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2"/>
      <c r="G144" s="23"/>
      <c r="H144" s="17">
        <f t="shared" si="8"/>
        <v>0</v>
      </c>
      <c r="I144" s="24">
        <f t="shared" si="9"/>
        <v>0</v>
      </c>
    </row>
    <row r="145" spans="1:9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/>
      <c r="F145" s="22"/>
      <c r="G145" s="23"/>
      <c r="H145" s="17">
        <f t="shared" si="8"/>
        <v>0</v>
      </c>
      <c r="I145" s="24">
        <f t="shared" si="9"/>
        <v>0</v>
      </c>
    </row>
    <row r="146" spans="1:9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2"/>
      <c r="G146" s="23"/>
      <c r="H146" s="17">
        <f t="shared" si="8"/>
        <v>0</v>
      </c>
      <c r="I146" s="24">
        <f t="shared" si="9"/>
        <v>0</v>
      </c>
    </row>
    <row r="147" spans="1:9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2"/>
      <c r="G147" s="23"/>
      <c r="H147" s="17">
        <f t="shared" si="8"/>
        <v>0</v>
      </c>
      <c r="I147" s="24">
        <f t="shared" si="9"/>
        <v>0</v>
      </c>
    </row>
    <row r="148" spans="1:9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/>
      <c r="F148" s="22"/>
      <c r="G148" s="23"/>
      <c r="H148" s="17">
        <f t="shared" si="8"/>
        <v>0</v>
      </c>
      <c r="I148" s="24">
        <f t="shared" si="9"/>
        <v>0</v>
      </c>
    </row>
    <row r="149" spans="1:9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2"/>
      <c r="G149" s="23"/>
      <c r="H149" s="17">
        <f t="shared" si="8"/>
        <v>0</v>
      </c>
      <c r="I149" s="24">
        <f t="shared" si="9"/>
        <v>0</v>
      </c>
    </row>
    <row r="150" spans="1:9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2"/>
      <c r="G150" s="23"/>
      <c r="H150" s="17">
        <f t="shared" si="8"/>
        <v>0</v>
      </c>
      <c r="I150" s="24">
        <f t="shared" si="9"/>
        <v>0</v>
      </c>
    </row>
    <row r="151" spans="1:9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2"/>
      <c r="G151" s="23"/>
      <c r="H151" s="17">
        <f t="shared" si="8"/>
        <v>0</v>
      </c>
      <c r="I151" s="24">
        <f t="shared" si="9"/>
        <v>0</v>
      </c>
    </row>
    <row r="152" spans="1:9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2"/>
      <c r="G152" s="23"/>
      <c r="H152" s="17">
        <f t="shared" si="8"/>
        <v>0</v>
      </c>
      <c r="I152" s="24">
        <f t="shared" si="9"/>
        <v>0</v>
      </c>
    </row>
    <row r="153" spans="1:9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>
        <v>5.5</v>
      </c>
      <c r="F153" s="22"/>
      <c r="G153" s="23"/>
      <c r="H153" s="17">
        <f t="shared" si="8"/>
        <v>5.5</v>
      </c>
      <c r="I153" s="24">
        <f t="shared" si="9"/>
        <v>5.5</v>
      </c>
    </row>
    <row r="154" spans="1:9" ht="15" customHeight="1" x14ac:dyDescent="0.25">
      <c r="A154" s="19">
        <v>8000</v>
      </c>
      <c r="B154" s="20" t="s">
        <v>272</v>
      </c>
      <c r="C154" s="21" t="s">
        <v>273</v>
      </c>
      <c r="D154" s="22"/>
      <c r="E154" s="22">
        <v>1</v>
      </c>
      <c r="F154" s="22"/>
      <c r="G154" s="23"/>
      <c r="H154" s="17">
        <f t="shared" si="8"/>
        <v>1</v>
      </c>
      <c r="I154" s="24">
        <f t="shared" si="9"/>
        <v>1</v>
      </c>
    </row>
    <row r="155" spans="1:9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/>
      <c r="F155" s="22"/>
      <c r="G155" s="23"/>
      <c r="H155" s="17">
        <f t="shared" si="8"/>
        <v>0</v>
      </c>
      <c r="I155" s="24">
        <f t="shared" si="9"/>
        <v>0</v>
      </c>
    </row>
    <row r="156" spans="1:9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2"/>
      <c r="G156" s="23"/>
      <c r="H156" s="17">
        <f t="shared" si="8"/>
        <v>0</v>
      </c>
      <c r="I156" s="24">
        <f t="shared" si="9"/>
        <v>0</v>
      </c>
    </row>
    <row r="157" spans="1:9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2"/>
      <c r="G157" s="23"/>
      <c r="H157" s="17">
        <f t="shared" si="8"/>
        <v>0</v>
      </c>
      <c r="I157" s="24">
        <f t="shared" si="9"/>
        <v>0</v>
      </c>
    </row>
    <row r="158" spans="1:9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2"/>
      <c r="G158" s="23"/>
      <c r="H158" s="17">
        <f t="shared" si="8"/>
        <v>0</v>
      </c>
      <c r="I158" s="24">
        <f t="shared" si="9"/>
        <v>0</v>
      </c>
    </row>
    <row r="159" spans="1:9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>
        <v>14.15</v>
      </c>
      <c r="F159" s="22"/>
      <c r="G159" s="23"/>
      <c r="H159" s="17">
        <f t="shared" si="8"/>
        <v>14.15</v>
      </c>
      <c r="I159" s="24">
        <f t="shared" si="9"/>
        <v>14.15</v>
      </c>
    </row>
    <row r="160" spans="1:9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2"/>
      <c r="G160" s="23"/>
      <c r="H160" s="17">
        <f t="shared" si="8"/>
        <v>0</v>
      </c>
      <c r="I160" s="24">
        <f t="shared" si="9"/>
        <v>0</v>
      </c>
    </row>
    <row r="161" spans="1:9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2"/>
      <c r="G161" s="23"/>
      <c r="H161" s="17">
        <f t="shared" si="8"/>
        <v>0</v>
      </c>
      <c r="I161" s="24">
        <f t="shared" si="9"/>
        <v>0</v>
      </c>
    </row>
    <row r="162" spans="1:9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2"/>
      <c r="G162" s="23"/>
      <c r="H162" s="17">
        <f t="shared" si="8"/>
        <v>0</v>
      </c>
      <c r="I162" s="24">
        <f t="shared" si="9"/>
        <v>0</v>
      </c>
    </row>
    <row r="163" spans="1:9" ht="15" customHeight="1" x14ac:dyDescent="0.25">
      <c r="A163" s="19">
        <v>8150</v>
      </c>
      <c r="B163" s="20" t="s">
        <v>285</v>
      </c>
      <c r="C163" s="21" t="s">
        <v>286</v>
      </c>
      <c r="D163" s="22"/>
      <c r="E163" s="22"/>
      <c r="F163" s="22"/>
      <c r="G163" s="23"/>
      <c r="H163" s="17">
        <f t="shared" si="8"/>
        <v>0</v>
      </c>
      <c r="I163" s="24">
        <f t="shared" si="9"/>
        <v>0</v>
      </c>
    </row>
    <row r="164" spans="1:9" ht="15" customHeight="1" x14ac:dyDescent="0.25">
      <c r="A164" s="19">
        <v>8180</v>
      </c>
      <c r="B164" s="20" t="s">
        <v>287</v>
      </c>
      <c r="C164" s="21" t="s">
        <v>288</v>
      </c>
      <c r="D164" s="22"/>
      <c r="E164" s="22"/>
      <c r="F164" s="22"/>
      <c r="G164" s="23"/>
      <c r="H164" s="17">
        <f t="shared" si="8"/>
        <v>0</v>
      </c>
      <c r="I164" s="24">
        <f t="shared" si="9"/>
        <v>0</v>
      </c>
    </row>
    <row r="165" spans="1:9" ht="15" customHeight="1" x14ac:dyDescent="0.25">
      <c r="A165" s="19">
        <v>8220</v>
      </c>
      <c r="B165" s="20" t="s">
        <v>289</v>
      </c>
      <c r="C165" s="21" t="s">
        <v>290</v>
      </c>
      <c r="D165" s="22"/>
      <c r="E165" s="22">
        <v>17</v>
      </c>
      <c r="F165" s="22"/>
      <c r="G165" s="23"/>
      <c r="H165" s="17">
        <f t="shared" si="8"/>
        <v>17</v>
      </c>
      <c r="I165" s="24">
        <f t="shared" si="9"/>
        <v>17</v>
      </c>
    </row>
    <row r="166" spans="1:9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2"/>
      <c r="G166" s="23"/>
      <c r="H166" s="17">
        <f t="shared" si="8"/>
        <v>0</v>
      </c>
      <c r="I166" s="24">
        <f t="shared" si="9"/>
        <v>0</v>
      </c>
    </row>
    <row r="167" spans="1:9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>
        <v>9.1999999999999993</v>
      </c>
      <c r="F167" s="22"/>
      <c r="G167" s="23"/>
      <c r="H167" s="17">
        <f t="shared" si="8"/>
        <v>9.1999999999999993</v>
      </c>
      <c r="I167" s="24">
        <f t="shared" si="9"/>
        <v>9.1999999999999993</v>
      </c>
    </row>
    <row r="168" spans="1:9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2"/>
      <c r="G168" s="23"/>
      <c r="H168" s="17">
        <f t="shared" si="8"/>
        <v>0</v>
      </c>
      <c r="I168" s="24">
        <f t="shared" si="9"/>
        <v>0</v>
      </c>
    </row>
    <row r="169" spans="1:9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2"/>
      <c r="G169" s="23"/>
      <c r="H169" s="17">
        <f t="shared" si="8"/>
        <v>0</v>
      </c>
      <c r="I169" s="24">
        <f t="shared" si="9"/>
        <v>0</v>
      </c>
    </row>
    <row r="170" spans="1:9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2"/>
      <c r="G170" s="23"/>
      <c r="H170" s="17">
        <f t="shared" si="8"/>
        <v>0</v>
      </c>
      <c r="I170" s="24">
        <f t="shared" si="9"/>
        <v>0</v>
      </c>
    </row>
    <row r="171" spans="1:9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2"/>
      <c r="G171" s="23"/>
      <c r="H171" s="17">
        <f t="shared" si="8"/>
        <v>0</v>
      </c>
      <c r="I171" s="24">
        <f t="shared" si="9"/>
        <v>0</v>
      </c>
    </row>
    <row r="172" spans="1:9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2"/>
      <c r="G172" s="23"/>
      <c r="H172" s="17">
        <f t="shared" si="8"/>
        <v>0</v>
      </c>
      <c r="I172" s="24">
        <f t="shared" si="9"/>
        <v>0</v>
      </c>
    </row>
    <row r="173" spans="1:9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2"/>
      <c r="G173" s="23"/>
      <c r="H173" s="17">
        <f t="shared" si="8"/>
        <v>0</v>
      </c>
      <c r="I173" s="24">
        <f t="shared" si="9"/>
        <v>0</v>
      </c>
    </row>
    <row r="174" spans="1:9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2"/>
      <c r="G174" s="23"/>
      <c r="H174" s="17">
        <f t="shared" si="8"/>
        <v>0</v>
      </c>
      <c r="I174" s="24">
        <f t="shared" si="9"/>
        <v>0</v>
      </c>
    </row>
    <row r="175" spans="1:9" ht="15" customHeight="1" x14ac:dyDescent="0.25">
      <c r="A175" s="19">
        <v>8730</v>
      </c>
      <c r="B175" s="20" t="s">
        <v>305</v>
      </c>
      <c r="C175" s="21" t="s">
        <v>306</v>
      </c>
      <c r="D175" s="22"/>
      <c r="E175" s="22"/>
      <c r="F175" s="22"/>
      <c r="G175" s="23"/>
      <c r="H175" s="17">
        <f t="shared" si="8"/>
        <v>0</v>
      </c>
      <c r="I175" s="24">
        <f t="shared" si="9"/>
        <v>0</v>
      </c>
    </row>
    <row r="176" spans="1:9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/>
      <c r="F176" s="22"/>
      <c r="G176" s="23"/>
      <c r="H176" s="17">
        <f t="shared" si="8"/>
        <v>0</v>
      </c>
      <c r="I176" s="24">
        <f t="shared" si="9"/>
        <v>0</v>
      </c>
    </row>
    <row r="177" spans="1:9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2"/>
      <c r="G177" s="23"/>
      <c r="H177" s="17">
        <f t="shared" si="8"/>
        <v>0</v>
      </c>
      <c r="I177" s="24">
        <f t="shared" si="9"/>
        <v>0</v>
      </c>
    </row>
    <row r="178" spans="1:9" ht="15" customHeight="1" x14ac:dyDescent="0.25">
      <c r="A178" s="19">
        <v>8890</v>
      </c>
      <c r="B178" s="20" t="s">
        <v>310</v>
      </c>
      <c r="C178" s="21" t="s">
        <v>311</v>
      </c>
      <c r="D178" s="22"/>
      <c r="E178" s="22">
        <v>7.85</v>
      </c>
      <c r="F178" s="22"/>
      <c r="G178" s="23"/>
      <c r="H178" s="17">
        <f t="shared" si="8"/>
        <v>7.85</v>
      </c>
      <c r="I178" s="24">
        <f t="shared" si="9"/>
        <v>7.85</v>
      </c>
    </row>
    <row r="179" spans="1:9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2"/>
      <c r="G179" s="23"/>
      <c r="H179" s="17">
        <f t="shared" si="8"/>
        <v>0</v>
      </c>
      <c r="I179" s="24">
        <f t="shared" si="9"/>
        <v>0</v>
      </c>
    </row>
    <row r="180" spans="1:9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2"/>
      <c r="G180" s="23"/>
      <c r="H180" s="17">
        <f t="shared" si="8"/>
        <v>0</v>
      </c>
      <c r="I180" s="24">
        <f t="shared" si="9"/>
        <v>0</v>
      </c>
    </row>
    <row r="181" spans="1:9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2"/>
      <c r="G181" s="23"/>
      <c r="H181" s="17">
        <f t="shared" si="8"/>
        <v>0</v>
      </c>
      <c r="I181" s="24">
        <f t="shared" si="9"/>
        <v>0</v>
      </c>
    </row>
    <row r="182" spans="1:9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2"/>
      <c r="G182" s="23"/>
      <c r="H182" s="17">
        <f t="shared" si="8"/>
        <v>0</v>
      </c>
      <c r="I182" s="24">
        <f t="shared" si="9"/>
        <v>0</v>
      </c>
    </row>
    <row r="183" spans="1:9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2"/>
      <c r="G183" s="23"/>
      <c r="H183" s="17">
        <f t="shared" si="8"/>
        <v>0</v>
      </c>
      <c r="I183" s="24">
        <f t="shared" si="9"/>
        <v>0</v>
      </c>
    </row>
    <row r="184" spans="1:9" ht="15" customHeight="1" x14ac:dyDescent="0.25">
      <c r="A184" s="19">
        <v>8990</v>
      </c>
      <c r="B184" s="20" t="s">
        <v>319</v>
      </c>
      <c r="C184" s="21" t="s">
        <v>320</v>
      </c>
      <c r="D184" s="22"/>
      <c r="E184" s="22">
        <v>5.5</v>
      </c>
      <c r="F184" s="22"/>
      <c r="G184" s="23"/>
      <c r="H184" s="17">
        <f t="shared" si="8"/>
        <v>5.5</v>
      </c>
      <c r="I184" s="24">
        <f t="shared" si="9"/>
        <v>5.5</v>
      </c>
    </row>
    <row r="185" spans="1:9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2"/>
      <c r="G185" s="23"/>
      <c r="H185" s="17">
        <f t="shared" si="8"/>
        <v>0</v>
      </c>
      <c r="I185" s="24">
        <f t="shared" si="9"/>
        <v>0</v>
      </c>
    </row>
    <row r="186" spans="1:9" ht="15" customHeight="1" x14ac:dyDescent="0.25">
      <c r="A186" s="19">
        <v>9040</v>
      </c>
      <c r="B186" s="20" t="s">
        <v>323</v>
      </c>
      <c r="C186" s="21" t="s">
        <v>324</v>
      </c>
      <c r="D186" s="22"/>
      <c r="E186" s="22"/>
      <c r="F186" s="22"/>
      <c r="G186" s="23"/>
      <c r="H186" s="17">
        <f t="shared" si="8"/>
        <v>0</v>
      </c>
      <c r="I186" s="24">
        <f t="shared" si="9"/>
        <v>0</v>
      </c>
    </row>
    <row r="187" spans="1:9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>
        <v>16.5</v>
      </c>
      <c r="F187" s="22"/>
      <c r="G187" s="23"/>
      <c r="H187" s="17">
        <f t="shared" si="8"/>
        <v>16.5</v>
      </c>
      <c r="I187" s="24">
        <f t="shared" si="9"/>
        <v>16.5</v>
      </c>
    </row>
    <row r="188" spans="1:9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2"/>
      <c r="G188" s="23"/>
      <c r="H188" s="17">
        <f t="shared" si="8"/>
        <v>0</v>
      </c>
      <c r="I188" s="24">
        <f t="shared" si="9"/>
        <v>0</v>
      </c>
    </row>
    <row r="189" spans="1:9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2"/>
      <c r="G189" s="23"/>
      <c r="H189" s="17">
        <f t="shared" si="8"/>
        <v>0</v>
      </c>
      <c r="I189" s="24">
        <f t="shared" si="9"/>
        <v>0</v>
      </c>
    </row>
    <row r="190" spans="1:9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2"/>
      <c r="G190" s="23"/>
      <c r="H190" s="17">
        <f t="shared" si="8"/>
        <v>0</v>
      </c>
      <c r="I190" s="24">
        <f t="shared" si="9"/>
        <v>0</v>
      </c>
    </row>
    <row r="191" spans="1:9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2"/>
      <c r="G191" s="23"/>
      <c r="H191" s="17">
        <f t="shared" si="8"/>
        <v>0</v>
      </c>
      <c r="I191" s="24">
        <f t="shared" si="9"/>
        <v>0</v>
      </c>
    </row>
    <row r="192" spans="1:9" ht="15" customHeight="1" x14ac:dyDescent="0.25">
      <c r="A192" s="19">
        <v>120000</v>
      </c>
      <c r="B192" s="20" t="s">
        <v>334</v>
      </c>
      <c r="C192" s="21" t="s">
        <v>335</v>
      </c>
      <c r="D192" s="22"/>
      <c r="E192" s="22"/>
      <c r="F192" s="22"/>
      <c r="G192" s="23"/>
      <c r="H192" s="17">
        <f t="shared" si="8"/>
        <v>0</v>
      </c>
      <c r="I192" s="24">
        <f t="shared" si="9"/>
        <v>0</v>
      </c>
    </row>
    <row r="193" spans="1:9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2"/>
      <c r="G193" s="23"/>
      <c r="H193" s="17">
        <f t="shared" si="8"/>
        <v>0</v>
      </c>
      <c r="I193" s="24">
        <f t="shared" si="9"/>
        <v>0</v>
      </c>
    </row>
    <row r="194" spans="1:9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2"/>
      <c r="G194" s="23"/>
      <c r="H194" s="17">
        <f t="shared" si="8"/>
        <v>0</v>
      </c>
      <c r="I194" s="24">
        <f t="shared" si="9"/>
        <v>0</v>
      </c>
    </row>
    <row r="195" spans="1:9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2"/>
      <c r="G195" s="23"/>
      <c r="H195" s="17">
        <f t="shared" si="8"/>
        <v>0</v>
      </c>
      <c r="I195" s="24">
        <f t="shared" si="9"/>
        <v>0</v>
      </c>
    </row>
    <row r="196" spans="1:9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2"/>
      <c r="G196" s="23"/>
      <c r="H196" s="17">
        <f t="shared" si="8"/>
        <v>0</v>
      </c>
      <c r="I196" s="24">
        <f t="shared" si="9"/>
        <v>0</v>
      </c>
    </row>
    <row r="197" spans="1:9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2"/>
      <c r="G197" s="23"/>
      <c r="H197" s="17">
        <f t="shared" si="8"/>
        <v>0</v>
      </c>
      <c r="I197" s="24">
        <f t="shared" si="9"/>
        <v>0</v>
      </c>
    </row>
    <row r="198" spans="1:9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2"/>
      <c r="G198" s="23"/>
      <c r="H198" s="17">
        <f t="shared" si="8"/>
        <v>0</v>
      </c>
      <c r="I198" s="24">
        <f t="shared" si="9"/>
        <v>0</v>
      </c>
    </row>
    <row r="199" spans="1:9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2"/>
      <c r="G199" s="23"/>
      <c r="H199" s="17">
        <f t="shared" si="8"/>
        <v>0</v>
      </c>
      <c r="I199" s="24">
        <f t="shared" si="9"/>
        <v>0</v>
      </c>
    </row>
    <row r="200" spans="1:9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2"/>
      <c r="G200" s="23"/>
      <c r="H200" s="17">
        <f t="shared" si="8"/>
        <v>0</v>
      </c>
      <c r="I200" s="24">
        <f t="shared" si="9"/>
        <v>0</v>
      </c>
    </row>
    <row r="201" spans="1:9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2"/>
      <c r="G201" s="23"/>
      <c r="H201" s="17">
        <f t="shared" si="8"/>
        <v>0</v>
      </c>
      <c r="I201" s="24">
        <f t="shared" si="9"/>
        <v>0</v>
      </c>
    </row>
    <row r="202" spans="1:9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2"/>
      <c r="G202" s="23"/>
      <c r="H202" s="17">
        <f t="shared" si="8"/>
        <v>0</v>
      </c>
      <c r="I202" s="24">
        <f t="shared" si="9"/>
        <v>0</v>
      </c>
    </row>
    <row r="203" spans="1:9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2"/>
      <c r="G203" s="23"/>
      <c r="H203" s="17">
        <f t="shared" si="8"/>
        <v>0</v>
      </c>
      <c r="I203" s="24">
        <f t="shared" si="9"/>
        <v>0</v>
      </c>
    </row>
    <row r="204" spans="1:9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2"/>
      <c r="G204" s="23"/>
      <c r="H204" s="17">
        <f t="shared" si="8"/>
        <v>0</v>
      </c>
      <c r="I204" s="24">
        <f t="shared" si="9"/>
        <v>0</v>
      </c>
    </row>
    <row r="205" spans="1:9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2"/>
      <c r="G205" s="23"/>
      <c r="H205" s="17">
        <f t="shared" si="8"/>
        <v>0</v>
      </c>
      <c r="I205" s="24">
        <f t="shared" si="9"/>
        <v>0</v>
      </c>
    </row>
    <row r="206" spans="1:9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2"/>
      <c r="G206" s="23"/>
      <c r="H206" s="17">
        <f t="shared" si="8"/>
        <v>0</v>
      </c>
      <c r="I206" s="24">
        <f t="shared" si="9"/>
        <v>0</v>
      </c>
    </row>
    <row r="207" spans="1:9" ht="15" customHeight="1" x14ac:dyDescent="0.25">
      <c r="A207" s="19">
        <v>122001</v>
      </c>
      <c r="B207" s="20" t="s">
        <v>361</v>
      </c>
      <c r="C207" s="21" t="s">
        <v>362</v>
      </c>
      <c r="D207" s="22"/>
      <c r="E207" s="22"/>
      <c r="F207" s="22"/>
      <c r="G207" s="23"/>
      <c r="H207" s="17">
        <f t="shared" si="8"/>
        <v>0</v>
      </c>
      <c r="I207" s="24">
        <f t="shared" si="9"/>
        <v>0</v>
      </c>
    </row>
    <row r="208" spans="1:9" ht="15" customHeight="1" x14ac:dyDescent="0.25">
      <c r="A208" s="19">
        <v>122003</v>
      </c>
      <c r="B208" s="20" t="s">
        <v>363</v>
      </c>
      <c r="C208" s="21" t="s">
        <v>364</v>
      </c>
      <c r="D208" s="22"/>
      <c r="E208" s="22"/>
      <c r="F208" s="22"/>
      <c r="G208" s="23"/>
      <c r="H208" s="17">
        <f t="shared" si="8"/>
        <v>0</v>
      </c>
      <c r="I208" s="24">
        <f t="shared" si="9"/>
        <v>0</v>
      </c>
    </row>
    <row r="209" spans="1:9" ht="15" customHeight="1" x14ac:dyDescent="0.25">
      <c r="A209" s="19">
        <v>122006</v>
      </c>
      <c r="B209" s="20" t="s">
        <v>365</v>
      </c>
      <c r="C209" s="21" t="s">
        <v>366</v>
      </c>
      <c r="D209" s="22"/>
      <c r="E209" s="22"/>
      <c r="F209" s="22"/>
      <c r="G209" s="23"/>
      <c r="H209" s="17">
        <f t="shared" si="8"/>
        <v>0</v>
      </c>
      <c r="I209" s="24">
        <f t="shared" si="9"/>
        <v>0</v>
      </c>
    </row>
    <row r="210" spans="1:9" ht="15" customHeight="1" x14ac:dyDescent="0.25">
      <c r="A210" s="19">
        <v>122011</v>
      </c>
      <c r="B210" s="20" t="s">
        <v>367</v>
      </c>
      <c r="C210" s="21" t="s">
        <v>368</v>
      </c>
      <c r="D210" s="22"/>
      <c r="E210" s="22"/>
      <c r="F210" s="22"/>
      <c r="G210" s="23"/>
      <c r="H210" s="17">
        <f t="shared" ref="H210:H285" si="10">SUM(D210:G210)</f>
        <v>0</v>
      </c>
      <c r="I210" s="24">
        <f t="shared" si="9"/>
        <v>0</v>
      </c>
    </row>
    <row r="211" spans="1:9" ht="15" customHeight="1" x14ac:dyDescent="0.25">
      <c r="A211" s="19">
        <v>122013</v>
      </c>
      <c r="B211" s="20" t="s">
        <v>369</v>
      </c>
      <c r="C211" s="21" t="s">
        <v>370</v>
      </c>
      <c r="D211" s="22"/>
      <c r="E211" s="22"/>
      <c r="F211" s="22"/>
      <c r="G211" s="23"/>
      <c r="H211" s="17">
        <f t="shared" si="10"/>
        <v>0</v>
      </c>
      <c r="I211" s="24">
        <f t="shared" si="9"/>
        <v>0</v>
      </c>
    </row>
    <row r="212" spans="1:9" ht="15" customHeight="1" x14ac:dyDescent="0.25">
      <c r="A212" s="19">
        <v>122027</v>
      </c>
      <c r="B212" s="20" t="s">
        <v>369</v>
      </c>
      <c r="C212" s="21" t="s">
        <v>694</v>
      </c>
      <c r="D212" s="22"/>
      <c r="E212" s="22"/>
      <c r="F212" s="22"/>
      <c r="G212" s="23"/>
      <c r="H212" s="17">
        <f t="shared" ref="H212" si="11">SUM(D212:G212)</f>
        <v>0</v>
      </c>
      <c r="I212" s="24">
        <f t="shared" ref="I212" si="12">ROUND(H212,2)</f>
        <v>0</v>
      </c>
    </row>
    <row r="213" spans="1:9" ht="15" customHeight="1" x14ac:dyDescent="0.25">
      <c r="A213" s="19">
        <v>122022</v>
      </c>
      <c r="B213" s="20" t="s">
        <v>369</v>
      </c>
      <c r="C213" s="21" t="s">
        <v>371</v>
      </c>
      <c r="D213" s="22"/>
      <c r="E213" s="22"/>
      <c r="F213" s="22"/>
      <c r="G213" s="23"/>
      <c r="H213" s="17">
        <f t="shared" si="10"/>
        <v>0</v>
      </c>
      <c r="I213" s="24">
        <f t="shared" si="9"/>
        <v>0</v>
      </c>
    </row>
    <row r="214" spans="1:9" ht="15" customHeight="1" x14ac:dyDescent="0.25">
      <c r="A214" s="19">
        <v>122100</v>
      </c>
      <c r="B214" s="20" t="s">
        <v>372</v>
      </c>
      <c r="C214" s="21" t="s">
        <v>373</v>
      </c>
      <c r="D214" s="22"/>
      <c r="E214" s="22"/>
      <c r="F214" s="22"/>
      <c r="G214" s="23"/>
      <c r="H214" s="17">
        <f t="shared" si="10"/>
        <v>0</v>
      </c>
      <c r="I214" s="24">
        <f t="shared" si="9"/>
        <v>0</v>
      </c>
    </row>
    <row r="215" spans="1:9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2"/>
      <c r="G215" s="23"/>
      <c r="H215" s="17">
        <f t="shared" si="10"/>
        <v>0</v>
      </c>
      <c r="I215" s="24">
        <f t="shared" si="9"/>
        <v>0</v>
      </c>
    </row>
    <row r="216" spans="1:9" ht="15" customHeight="1" x14ac:dyDescent="0.25">
      <c r="A216" s="19">
        <v>123189</v>
      </c>
      <c r="B216" s="20" t="s">
        <v>374</v>
      </c>
      <c r="C216" s="21" t="s">
        <v>690</v>
      </c>
      <c r="D216" s="22"/>
      <c r="E216" s="22"/>
      <c r="F216" s="22"/>
      <c r="G216" s="23"/>
      <c r="H216" s="17">
        <f t="shared" si="10"/>
        <v>0</v>
      </c>
      <c r="I216" s="24">
        <f t="shared" si="9"/>
        <v>0</v>
      </c>
    </row>
    <row r="217" spans="1:9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2"/>
      <c r="G217" s="23"/>
      <c r="H217" s="17">
        <f t="shared" si="10"/>
        <v>0</v>
      </c>
      <c r="I217" s="24">
        <f t="shared" si="9"/>
        <v>0</v>
      </c>
    </row>
    <row r="218" spans="1:9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2"/>
      <c r="G218" s="23"/>
      <c r="H218" s="17">
        <f t="shared" si="10"/>
        <v>0</v>
      </c>
      <c r="I218" s="24">
        <f t="shared" si="9"/>
        <v>0</v>
      </c>
    </row>
    <row r="219" spans="1:9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2"/>
      <c r="G219" s="23"/>
      <c r="H219" s="17">
        <f t="shared" si="10"/>
        <v>0</v>
      </c>
      <c r="I219" s="24">
        <f t="shared" si="9"/>
        <v>0</v>
      </c>
    </row>
    <row r="220" spans="1:9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>
        <v>0.65</v>
      </c>
      <c r="F220" s="22"/>
      <c r="G220" s="23"/>
      <c r="H220" s="17">
        <f t="shared" ref="H220" si="13">SUM(D220:G220)</f>
        <v>0.65</v>
      </c>
      <c r="I220" s="24">
        <f t="shared" ref="I220" si="14">ROUND(H220,2)</f>
        <v>0.65</v>
      </c>
    </row>
    <row r="221" spans="1:9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2"/>
      <c r="G221" s="23"/>
      <c r="H221" s="17">
        <f t="shared" si="10"/>
        <v>0</v>
      </c>
      <c r="I221" s="24">
        <f t="shared" si="9"/>
        <v>0</v>
      </c>
    </row>
    <row r="222" spans="1:9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2"/>
      <c r="G222" s="23"/>
      <c r="H222" s="17">
        <f t="shared" si="10"/>
        <v>0</v>
      </c>
      <c r="I222" s="24">
        <f t="shared" si="9"/>
        <v>0</v>
      </c>
    </row>
    <row r="223" spans="1:9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2"/>
      <c r="G223" s="23"/>
      <c r="H223" s="17">
        <f t="shared" si="10"/>
        <v>0</v>
      </c>
      <c r="I223" s="24">
        <f t="shared" ref="I223:I229" si="15">ROUND(H223,2)</f>
        <v>0</v>
      </c>
    </row>
    <row r="224" spans="1:9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2"/>
      <c r="G224" s="23"/>
      <c r="H224" s="17">
        <f t="shared" si="10"/>
        <v>0</v>
      </c>
      <c r="I224" s="24">
        <f t="shared" si="15"/>
        <v>0</v>
      </c>
    </row>
    <row r="225" spans="1:9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2"/>
      <c r="G225" s="23"/>
      <c r="H225" s="17">
        <f t="shared" si="10"/>
        <v>0</v>
      </c>
      <c r="I225" s="24">
        <f t="shared" si="15"/>
        <v>0</v>
      </c>
    </row>
    <row r="226" spans="1:9" ht="15" customHeight="1" x14ac:dyDescent="0.25">
      <c r="A226" s="19">
        <v>130093</v>
      </c>
      <c r="B226" s="20" t="s">
        <v>388</v>
      </c>
      <c r="C226" s="21" t="s">
        <v>389</v>
      </c>
      <c r="D226" s="22"/>
      <c r="E226" s="22"/>
      <c r="F226" s="22"/>
      <c r="G226" s="23"/>
      <c r="H226" s="17">
        <f t="shared" si="10"/>
        <v>0</v>
      </c>
      <c r="I226" s="24">
        <f t="shared" si="15"/>
        <v>0</v>
      </c>
    </row>
    <row r="227" spans="1:9" ht="15" customHeight="1" x14ac:dyDescent="0.25">
      <c r="A227" s="19">
        <v>130094</v>
      </c>
      <c r="B227" s="20" t="s">
        <v>390</v>
      </c>
      <c r="C227" s="21" t="s">
        <v>391</v>
      </c>
      <c r="D227" s="22"/>
      <c r="E227" s="22"/>
      <c r="F227" s="22"/>
      <c r="G227" s="23"/>
      <c r="H227" s="17">
        <f t="shared" si="10"/>
        <v>0</v>
      </c>
      <c r="I227" s="24">
        <f>ROUND(H227,2)</f>
        <v>0</v>
      </c>
    </row>
    <row r="228" spans="1:9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2"/>
      <c r="G228" s="23"/>
      <c r="H228" s="17">
        <f t="shared" si="10"/>
        <v>0</v>
      </c>
      <c r="I228" s="24">
        <f t="shared" si="15"/>
        <v>0</v>
      </c>
    </row>
    <row r="229" spans="1:9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/>
      <c r="F229" s="22"/>
      <c r="G229" s="23"/>
      <c r="H229" s="17">
        <f t="shared" si="10"/>
        <v>0</v>
      </c>
      <c r="I229" s="24">
        <f t="shared" si="15"/>
        <v>0</v>
      </c>
    </row>
    <row r="230" spans="1:9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2"/>
      <c r="G230" s="23"/>
      <c r="H230" s="17">
        <f t="shared" si="10"/>
        <v>0</v>
      </c>
      <c r="I230" s="24">
        <f>ROUND(H230,2)</f>
        <v>0</v>
      </c>
    </row>
    <row r="231" spans="1:9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2"/>
      <c r="G231" s="23"/>
      <c r="H231" s="17">
        <f t="shared" si="10"/>
        <v>0</v>
      </c>
      <c r="I231" s="24">
        <f>ROUND(H231,2)</f>
        <v>0</v>
      </c>
    </row>
    <row r="232" spans="1:9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2"/>
      <c r="G232" s="23"/>
      <c r="H232" s="17">
        <f t="shared" si="10"/>
        <v>0</v>
      </c>
      <c r="I232" s="24">
        <f t="shared" ref="I232:I308" si="16">ROUND(H232,2)</f>
        <v>0</v>
      </c>
    </row>
    <row r="233" spans="1:9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2"/>
      <c r="G233" s="23"/>
      <c r="H233" s="17">
        <f t="shared" si="10"/>
        <v>0</v>
      </c>
      <c r="I233" s="24">
        <f t="shared" si="16"/>
        <v>0</v>
      </c>
    </row>
    <row r="234" spans="1:9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2"/>
      <c r="G234" s="23"/>
      <c r="H234" s="17">
        <f t="shared" si="10"/>
        <v>0</v>
      </c>
      <c r="I234" s="24">
        <f t="shared" si="16"/>
        <v>0</v>
      </c>
    </row>
    <row r="235" spans="1:9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2"/>
      <c r="G235" s="23"/>
      <c r="H235" s="17">
        <f t="shared" si="10"/>
        <v>0</v>
      </c>
      <c r="I235" s="24">
        <f t="shared" si="16"/>
        <v>0</v>
      </c>
    </row>
    <row r="236" spans="1:9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2"/>
      <c r="G236" s="23"/>
      <c r="H236" s="17">
        <f t="shared" si="10"/>
        <v>0</v>
      </c>
      <c r="I236" s="24">
        <f t="shared" si="16"/>
        <v>0</v>
      </c>
    </row>
    <row r="237" spans="1:9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2"/>
      <c r="G237" s="23"/>
      <c r="H237" s="17">
        <f t="shared" si="10"/>
        <v>0</v>
      </c>
      <c r="I237" s="24">
        <f t="shared" si="16"/>
        <v>0</v>
      </c>
    </row>
    <row r="238" spans="1:9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2"/>
      <c r="G238" s="23"/>
      <c r="H238" s="17">
        <f t="shared" si="10"/>
        <v>0</v>
      </c>
      <c r="I238" s="24">
        <f t="shared" si="16"/>
        <v>0</v>
      </c>
    </row>
    <row r="239" spans="1:9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2"/>
      <c r="G239" s="23"/>
      <c r="H239" s="17">
        <f t="shared" si="10"/>
        <v>0</v>
      </c>
      <c r="I239" s="24">
        <f t="shared" si="16"/>
        <v>0</v>
      </c>
    </row>
    <row r="240" spans="1:9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2"/>
      <c r="G240" s="23"/>
      <c r="H240" s="17">
        <f t="shared" si="10"/>
        <v>0</v>
      </c>
      <c r="I240" s="24">
        <f t="shared" si="16"/>
        <v>0</v>
      </c>
    </row>
    <row r="241" spans="1:9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2"/>
      <c r="G241" s="23"/>
      <c r="H241" s="17">
        <f t="shared" si="10"/>
        <v>0</v>
      </c>
      <c r="I241" s="24">
        <f t="shared" si="16"/>
        <v>0</v>
      </c>
    </row>
    <row r="242" spans="1:9" ht="15" customHeight="1" x14ac:dyDescent="0.25">
      <c r="A242" s="19">
        <v>130441</v>
      </c>
      <c r="B242" s="20" t="s">
        <v>416</v>
      </c>
      <c r="C242" s="21" t="s">
        <v>417</v>
      </c>
      <c r="D242" s="22"/>
      <c r="E242" s="22">
        <v>7.49</v>
      </c>
      <c r="F242" s="22"/>
      <c r="G242" s="23"/>
      <c r="H242" s="17">
        <f t="shared" si="10"/>
        <v>7.49</v>
      </c>
      <c r="I242" s="24">
        <f t="shared" si="16"/>
        <v>7.49</v>
      </c>
    </row>
    <row r="243" spans="1:9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2"/>
      <c r="G243" s="23"/>
      <c r="H243" s="17">
        <f t="shared" si="10"/>
        <v>0</v>
      </c>
      <c r="I243" s="24">
        <f t="shared" si="16"/>
        <v>0</v>
      </c>
    </row>
    <row r="244" spans="1:9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2"/>
      <c r="G244" s="23"/>
      <c r="H244" s="17">
        <f t="shared" si="10"/>
        <v>0</v>
      </c>
      <c r="I244" s="24">
        <f t="shared" si="16"/>
        <v>0</v>
      </c>
    </row>
    <row r="245" spans="1:9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2"/>
      <c r="G245" s="23"/>
      <c r="H245" s="17">
        <f t="shared" si="10"/>
        <v>0</v>
      </c>
      <c r="I245" s="24">
        <f t="shared" si="16"/>
        <v>0</v>
      </c>
    </row>
    <row r="246" spans="1:9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>
        <v>0.97</v>
      </c>
      <c r="F246" s="22"/>
      <c r="G246" s="23"/>
      <c r="H246" s="17">
        <f t="shared" si="10"/>
        <v>0.97</v>
      </c>
      <c r="I246" s="24">
        <f t="shared" si="16"/>
        <v>0.97</v>
      </c>
    </row>
    <row r="247" spans="1:9" ht="15" customHeight="1" x14ac:dyDescent="0.25">
      <c r="A247" s="19">
        <v>130482</v>
      </c>
      <c r="B247" s="20" t="s">
        <v>423</v>
      </c>
      <c r="C247" s="21" t="s">
        <v>424</v>
      </c>
      <c r="D247" s="22"/>
      <c r="E247" s="22"/>
      <c r="F247" s="22"/>
      <c r="G247" s="23"/>
      <c r="H247" s="17">
        <f t="shared" si="10"/>
        <v>0</v>
      </c>
      <c r="I247" s="24">
        <f t="shared" si="16"/>
        <v>0</v>
      </c>
    </row>
    <row r="248" spans="1:9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2"/>
      <c r="G248" s="23"/>
      <c r="H248" s="17">
        <f t="shared" si="10"/>
        <v>0</v>
      </c>
      <c r="I248" s="24">
        <f t="shared" si="16"/>
        <v>0</v>
      </c>
    </row>
    <row r="249" spans="1:9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2"/>
      <c r="G249" s="23"/>
      <c r="H249" s="17">
        <f t="shared" si="10"/>
        <v>0</v>
      </c>
      <c r="I249" s="24">
        <f t="shared" si="16"/>
        <v>0</v>
      </c>
    </row>
    <row r="250" spans="1:9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2"/>
      <c r="G250" s="23"/>
      <c r="H250" s="17">
        <f t="shared" si="10"/>
        <v>0</v>
      </c>
      <c r="I250" s="24">
        <f t="shared" si="16"/>
        <v>0</v>
      </c>
    </row>
    <row r="251" spans="1:9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2"/>
      <c r="G251" s="23"/>
      <c r="H251" s="17">
        <f t="shared" si="10"/>
        <v>0</v>
      </c>
      <c r="I251" s="24">
        <f t="shared" si="16"/>
        <v>0</v>
      </c>
    </row>
    <row r="252" spans="1:9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2"/>
      <c r="G252" s="23"/>
      <c r="H252" s="17">
        <f t="shared" si="10"/>
        <v>0</v>
      </c>
      <c r="I252" s="24">
        <f>ROUND(H252,2)</f>
        <v>0</v>
      </c>
    </row>
    <row r="253" spans="1:9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2"/>
      <c r="G253" s="23"/>
      <c r="H253" s="17">
        <f t="shared" si="10"/>
        <v>0</v>
      </c>
      <c r="I253" s="24">
        <f t="shared" si="16"/>
        <v>0</v>
      </c>
    </row>
    <row r="254" spans="1:9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2"/>
      <c r="G254" s="23"/>
      <c r="H254" s="17">
        <f t="shared" si="10"/>
        <v>0</v>
      </c>
      <c r="I254" s="24">
        <f t="shared" si="16"/>
        <v>0</v>
      </c>
    </row>
    <row r="255" spans="1:9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2"/>
      <c r="G255" s="23"/>
      <c r="H255" s="17">
        <f t="shared" si="10"/>
        <v>0</v>
      </c>
      <c r="I255" s="24">
        <f t="shared" si="16"/>
        <v>0</v>
      </c>
    </row>
    <row r="256" spans="1:9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2"/>
      <c r="G256" s="23"/>
      <c r="H256" s="17">
        <f t="shared" si="10"/>
        <v>0</v>
      </c>
      <c r="I256" s="24">
        <f t="shared" si="16"/>
        <v>0</v>
      </c>
    </row>
    <row r="257" spans="1:9" ht="15" customHeight="1" x14ac:dyDescent="0.25">
      <c r="A257" s="19">
        <v>130553</v>
      </c>
      <c r="B257" s="20" t="s">
        <v>438</v>
      </c>
      <c r="C257" s="21" t="s">
        <v>439</v>
      </c>
      <c r="D257" s="22"/>
      <c r="E257" s="22"/>
      <c r="F257" s="22"/>
      <c r="G257" s="23"/>
      <c r="H257" s="17">
        <f t="shared" si="10"/>
        <v>0</v>
      </c>
      <c r="I257" s="24">
        <f t="shared" si="16"/>
        <v>0</v>
      </c>
    </row>
    <row r="258" spans="1:9" ht="15" customHeight="1" x14ac:dyDescent="0.25">
      <c r="A258" s="19">
        <v>130601</v>
      </c>
      <c r="B258" s="20" t="s">
        <v>440</v>
      </c>
      <c r="C258" s="21" t="s">
        <v>441</v>
      </c>
      <c r="D258" s="22"/>
      <c r="E258" s="22"/>
      <c r="F258" s="22"/>
      <c r="G258" s="23"/>
      <c r="H258" s="17">
        <f t="shared" si="10"/>
        <v>0</v>
      </c>
      <c r="I258" s="24">
        <f t="shared" si="16"/>
        <v>0</v>
      </c>
    </row>
    <row r="259" spans="1:9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2"/>
      <c r="G259" s="23"/>
      <c r="H259" s="17">
        <f t="shared" si="10"/>
        <v>0</v>
      </c>
      <c r="I259" s="24">
        <f t="shared" si="16"/>
        <v>0</v>
      </c>
    </row>
    <row r="260" spans="1:9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2"/>
      <c r="G260" s="23"/>
      <c r="H260" s="17">
        <f t="shared" si="10"/>
        <v>0</v>
      </c>
      <c r="I260" s="24">
        <f t="shared" si="16"/>
        <v>0</v>
      </c>
    </row>
    <row r="261" spans="1:9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2"/>
      <c r="G261" s="23"/>
      <c r="H261" s="17">
        <f t="shared" si="10"/>
        <v>0</v>
      </c>
      <c r="I261" s="24">
        <f t="shared" si="16"/>
        <v>0</v>
      </c>
    </row>
    <row r="262" spans="1:9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2"/>
      <c r="G262" s="23"/>
      <c r="H262" s="17">
        <f t="shared" si="10"/>
        <v>0</v>
      </c>
      <c r="I262" s="24">
        <f t="shared" si="16"/>
        <v>0</v>
      </c>
    </row>
    <row r="263" spans="1:9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2"/>
      <c r="G263" s="23"/>
      <c r="H263" s="17">
        <f t="shared" si="10"/>
        <v>0</v>
      </c>
      <c r="I263" s="24">
        <f t="shared" si="16"/>
        <v>0</v>
      </c>
    </row>
    <row r="264" spans="1:9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2"/>
      <c r="G264" s="23"/>
      <c r="H264" s="17">
        <f t="shared" si="10"/>
        <v>0</v>
      </c>
      <c r="I264" s="24">
        <f>ROUND(H264,2)</f>
        <v>0</v>
      </c>
    </row>
    <row r="265" spans="1:9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2"/>
      <c r="G265" s="23"/>
      <c r="H265" s="17">
        <f t="shared" si="10"/>
        <v>0</v>
      </c>
      <c r="I265" s="24">
        <f>ROUND(H265,2)</f>
        <v>0</v>
      </c>
    </row>
    <row r="266" spans="1:9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2"/>
      <c r="G266" s="23"/>
      <c r="H266" s="17">
        <f t="shared" si="10"/>
        <v>0</v>
      </c>
      <c r="I266" s="24">
        <f t="shared" si="16"/>
        <v>0</v>
      </c>
    </row>
    <row r="267" spans="1:9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2"/>
      <c r="G267" s="23"/>
      <c r="H267" s="17">
        <f t="shared" si="10"/>
        <v>0</v>
      </c>
      <c r="I267" s="24">
        <f t="shared" si="16"/>
        <v>0</v>
      </c>
    </row>
    <row r="268" spans="1:9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2"/>
      <c r="G268" s="23"/>
      <c r="H268" s="17">
        <f t="shared" si="10"/>
        <v>0</v>
      </c>
      <c r="I268" s="24">
        <f>ROUND(H268,2)</f>
        <v>0</v>
      </c>
    </row>
    <row r="269" spans="1:9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2"/>
      <c r="G269" s="23"/>
      <c r="H269" s="17">
        <f t="shared" si="10"/>
        <v>0</v>
      </c>
      <c r="I269" s="24">
        <f t="shared" si="16"/>
        <v>0</v>
      </c>
    </row>
    <row r="270" spans="1:9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2"/>
      <c r="G270" s="23"/>
      <c r="H270" s="17">
        <f t="shared" si="10"/>
        <v>0</v>
      </c>
      <c r="I270" s="24">
        <f t="shared" si="16"/>
        <v>0</v>
      </c>
    </row>
    <row r="271" spans="1:9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2"/>
      <c r="G271" s="23"/>
      <c r="H271" s="17">
        <f t="shared" si="10"/>
        <v>0</v>
      </c>
      <c r="I271" s="24">
        <f t="shared" si="16"/>
        <v>0</v>
      </c>
    </row>
    <row r="272" spans="1:9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2"/>
      <c r="G272" s="23"/>
      <c r="H272" s="17">
        <f t="shared" si="10"/>
        <v>0</v>
      </c>
      <c r="I272" s="24">
        <f t="shared" si="16"/>
        <v>0</v>
      </c>
    </row>
    <row r="273" spans="1:9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2"/>
      <c r="G273" s="23"/>
      <c r="H273" s="17">
        <f t="shared" si="10"/>
        <v>0</v>
      </c>
      <c r="I273" s="24">
        <f t="shared" si="16"/>
        <v>0</v>
      </c>
    </row>
    <row r="274" spans="1:9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2"/>
      <c r="G274" s="23"/>
      <c r="H274" s="17">
        <f t="shared" si="10"/>
        <v>0</v>
      </c>
      <c r="I274" s="24">
        <f t="shared" si="16"/>
        <v>0</v>
      </c>
    </row>
    <row r="275" spans="1:9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2"/>
      <c r="G275" s="23"/>
      <c r="H275" s="17">
        <f t="shared" si="10"/>
        <v>0</v>
      </c>
      <c r="I275" s="24">
        <f t="shared" si="16"/>
        <v>0</v>
      </c>
    </row>
    <row r="276" spans="1:9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2"/>
      <c r="G276" s="23"/>
      <c r="H276" s="17">
        <f t="shared" si="10"/>
        <v>0</v>
      </c>
      <c r="I276" s="24">
        <f t="shared" si="16"/>
        <v>0</v>
      </c>
    </row>
    <row r="277" spans="1:9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2"/>
      <c r="G277" s="23"/>
      <c r="H277" s="17">
        <f t="shared" si="10"/>
        <v>0</v>
      </c>
      <c r="I277" s="24">
        <f t="shared" si="16"/>
        <v>0</v>
      </c>
    </row>
    <row r="278" spans="1:9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2"/>
      <c r="G278" s="23"/>
      <c r="H278" s="17">
        <f t="shared" si="10"/>
        <v>0</v>
      </c>
      <c r="I278" s="24">
        <f t="shared" si="16"/>
        <v>0</v>
      </c>
    </row>
    <row r="279" spans="1:9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2"/>
      <c r="G279" s="23"/>
      <c r="H279" s="17">
        <f t="shared" si="10"/>
        <v>0</v>
      </c>
      <c r="I279" s="24">
        <f t="shared" si="16"/>
        <v>0</v>
      </c>
    </row>
    <row r="280" spans="1:9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2"/>
      <c r="G280" s="23"/>
      <c r="H280" s="17">
        <f t="shared" si="10"/>
        <v>0</v>
      </c>
      <c r="I280" s="24">
        <f t="shared" si="16"/>
        <v>0</v>
      </c>
    </row>
    <row r="281" spans="1:9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2"/>
      <c r="G281" s="23"/>
      <c r="H281" s="17">
        <f t="shared" si="10"/>
        <v>0</v>
      </c>
      <c r="I281" s="24">
        <f t="shared" si="16"/>
        <v>0</v>
      </c>
    </row>
    <row r="282" spans="1:9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>
        <v>134.4</v>
      </c>
      <c r="F282" s="22"/>
      <c r="G282" s="23"/>
      <c r="H282" s="17">
        <f t="shared" si="10"/>
        <v>134.4</v>
      </c>
      <c r="I282" s="24">
        <f t="shared" si="16"/>
        <v>134.4</v>
      </c>
    </row>
    <row r="283" spans="1:9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2"/>
      <c r="G283" s="23"/>
      <c r="H283" s="17">
        <f t="shared" si="10"/>
        <v>0</v>
      </c>
      <c r="I283" s="24">
        <f t="shared" si="16"/>
        <v>0</v>
      </c>
    </row>
    <row r="284" spans="1:9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2"/>
      <c r="G284" s="23"/>
      <c r="H284" s="17">
        <f t="shared" si="10"/>
        <v>0</v>
      </c>
      <c r="I284" s="24">
        <f t="shared" si="16"/>
        <v>0</v>
      </c>
    </row>
    <row r="285" spans="1:9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2"/>
      <c r="G285" s="23"/>
      <c r="H285" s="17">
        <f t="shared" si="10"/>
        <v>0</v>
      </c>
      <c r="I285" s="24">
        <f t="shared" si="16"/>
        <v>0</v>
      </c>
    </row>
    <row r="286" spans="1:9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2"/>
      <c r="G286" s="23"/>
      <c r="H286" s="17">
        <f t="shared" ref="H286:H350" si="17">SUM(D286:G286)</f>
        <v>0</v>
      </c>
      <c r="I286" s="24">
        <f t="shared" si="16"/>
        <v>0</v>
      </c>
    </row>
    <row r="287" spans="1:9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2"/>
      <c r="G287" s="23"/>
      <c r="H287" s="17">
        <f t="shared" si="17"/>
        <v>0</v>
      </c>
      <c r="I287" s="24">
        <f t="shared" si="16"/>
        <v>0</v>
      </c>
    </row>
    <row r="288" spans="1:9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2"/>
      <c r="G288" s="23"/>
      <c r="H288" s="17">
        <f t="shared" si="17"/>
        <v>0</v>
      </c>
      <c r="I288" s="24">
        <f t="shared" si="16"/>
        <v>0</v>
      </c>
    </row>
    <row r="289" spans="1:9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2"/>
      <c r="G289" s="23"/>
      <c r="H289" s="17">
        <f t="shared" si="17"/>
        <v>0</v>
      </c>
      <c r="I289" s="24">
        <f t="shared" si="16"/>
        <v>0</v>
      </c>
    </row>
    <row r="290" spans="1:9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2"/>
      <c r="G290" s="23"/>
      <c r="H290" s="17">
        <f t="shared" si="17"/>
        <v>0</v>
      </c>
      <c r="I290" s="24">
        <f t="shared" si="16"/>
        <v>0</v>
      </c>
    </row>
    <row r="291" spans="1:9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2"/>
      <c r="G291" s="23"/>
      <c r="H291" s="17">
        <f t="shared" si="17"/>
        <v>0</v>
      </c>
      <c r="I291" s="24">
        <f t="shared" si="16"/>
        <v>0</v>
      </c>
    </row>
    <row r="292" spans="1:9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2"/>
      <c r="G292" s="23"/>
      <c r="H292" s="17">
        <f t="shared" si="17"/>
        <v>0</v>
      </c>
      <c r="I292" s="24">
        <f t="shared" si="16"/>
        <v>0</v>
      </c>
    </row>
    <row r="293" spans="1:9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2"/>
      <c r="G293" s="23"/>
      <c r="H293" s="17">
        <f t="shared" si="17"/>
        <v>0</v>
      </c>
      <c r="I293" s="24">
        <f t="shared" si="16"/>
        <v>0</v>
      </c>
    </row>
    <row r="294" spans="1:9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2"/>
      <c r="G294" s="23"/>
      <c r="H294" s="17">
        <f t="shared" si="17"/>
        <v>0</v>
      </c>
      <c r="I294" s="24">
        <f t="shared" si="16"/>
        <v>0</v>
      </c>
    </row>
    <row r="295" spans="1:9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2"/>
      <c r="G295" s="23"/>
      <c r="H295" s="17">
        <f t="shared" si="17"/>
        <v>0</v>
      </c>
      <c r="I295" s="24">
        <f t="shared" si="16"/>
        <v>0</v>
      </c>
    </row>
    <row r="296" spans="1:9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2"/>
      <c r="G296" s="23"/>
      <c r="H296" s="17">
        <f t="shared" si="17"/>
        <v>0</v>
      </c>
      <c r="I296" s="24">
        <f t="shared" si="16"/>
        <v>0</v>
      </c>
    </row>
    <row r="297" spans="1:9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2"/>
      <c r="G297" s="23"/>
      <c r="H297" s="17">
        <f t="shared" si="17"/>
        <v>0</v>
      </c>
      <c r="I297" s="24">
        <f t="shared" si="16"/>
        <v>0</v>
      </c>
    </row>
    <row r="298" spans="1:9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2"/>
      <c r="G298" s="23"/>
      <c r="H298" s="17">
        <f t="shared" si="17"/>
        <v>0</v>
      </c>
      <c r="I298" s="24">
        <f t="shared" si="16"/>
        <v>0</v>
      </c>
    </row>
    <row r="299" spans="1:9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2"/>
      <c r="G299" s="23"/>
      <c r="H299" s="17">
        <f t="shared" si="17"/>
        <v>0</v>
      </c>
      <c r="I299" s="24">
        <f t="shared" si="16"/>
        <v>0</v>
      </c>
    </row>
    <row r="300" spans="1:9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2"/>
      <c r="G300" s="23"/>
      <c r="H300" s="17">
        <f t="shared" si="17"/>
        <v>0</v>
      </c>
      <c r="I300" s="24">
        <f t="shared" si="16"/>
        <v>0</v>
      </c>
    </row>
    <row r="301" spans="1:9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2"/>
      <c r="G301" s="23"/>
      <c r="H301" s="17">
        <f t="shared" si="17"/>
        <v>0</v>
      </c>
      <c r="I301" s="24">
        <f>ROUND(H301,2)</f>
        <v>0</v>
      </c>
    </row>
    <row r="302" spans="1:9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2"/>
      <c r="G302" s="23"/>
      <c r="H302" s="17">
        <f t="shared" si="17"/>
        <v>0</v>
      </c>
      <c r="I302" s="24">
        <f>ROUND(H302,2)</f>
        <v>0</v>
      </c>
    </row>
    <row r="303" spans="1:9" ht="15" customHeight="1" x14ac:dyDescent="0.25">
      <c r="A303" s="19">
        <v>130861</v>
      </c>
      <c r="B303" s="20" t="s">
        <v>507</v>
      </c>
      <c r="C303" s="21" t="s">
        <v>514</v>
      </c>
      <c r="D303" s="22"/>
      <c r="E303" s="22"/>
      <c r="F303" s="22"/>
      <c r="G303" s="23"/>
      <c r="H303" s="17">
        <f t="shared" si="17"/>
        <v>0</v>
      </c>
      <c r="I303" s="24">
        <f>ROUND(H303,2)</f>
        <v>0</v>
      </c>
    </row>
    <row r="304" spans="1:9" ht="15" customHeight="1" x14ac:dyDescent="0.25">
      <c r="A304" s="19">
        <v>130880</v>
      </c>
      <c r="B304" s="20" t="s">
        <v>515</v>
      </c>
      <c r="C304" s="21" t="s">
        <v>516</v>
      </c>
      <c r="D304" s="22"/>
      <c r="E304" s="22">
        <v>184.43</v>
      </c>
      <c r="F304" s="22"/>
      <c r="G304" s="23"/>
      <c r="H304" s="17">
        <f t="shared" si="17"/>
        <v>184.43</v>
      </c>
      <c r="I304" s="24">
        <f t="shared" si="16"/>
        <v>184.43</v>
      </c>
    </row>
    <row r="305" spans="1:9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2"/>
      <c r="G305" s="23"/>
      <c r="H305" s="17">
        <f t="shared" si="17"/>
        <v>0</v>
      </c>
      <c r="I305" s="24">
        <f t="shared" si="16"/>
        <v>0</v>
      </c>
    </row>
    <row r="306" spans="1:9" ht="15" customHeight="1" x14ac:dyDescent="0.25">
      <c r="A306" s="19">
        <v>130951</v>
      </c>
      <c r="B306" s="20" t="s">
        <v>518</v>
      </c>
      <c r="C306" s="21" t="s">
        <v>519</v>
      </c>
      <c r="D306" s="22"/>
      <c r="E306" s="22">
        <v>83.17</v>
      </c>
      <c r="F306" s="22"/>
      <c r="G306" s="23"/>
      <c r="H306" s="17">
        <f t="shared" si="17"/>
        <v>83.17</v>
      </c>
      <c r="I306" s="24">
        <f t="shared" si="16"/>
        <v>83.17</v>
      </c>
    </row>
    <row r="307" spans="1:9" ht="15" customHeight="1" x14ac:dyDescent="0.25">
      <c r="A307" s="19">
        <v>139110</v>
      </c>
      <c r="B307" s="20" t="s">
        <v>520</v>
      </c>
      <c r="C307" s="21" t="s">
        <v>521</v>
      </c>
      <c r="D307" s="22"/>
      <c r="E307" s="22"/>
      <c r="F307" s="22"/>
      <c r="G307" s="23"/>
      <c r="H307" s="17">
        <f t="shared" si="17"/>
        <v>0</v>
      </c>
      <c r="I307" s="24">
        <f t="shared" si="16"/>
        <v>0</v>
      </c>
    </row>
    <row r="308" spans="1:9" ht="15" customHeight="1" x14ac:dyDescent="0.25">
      <c r="A308" s="19">
        <v>150000</v>
      </c>
      <c r="B308" s="20" t="s">
        <v>522</v>
      </c>
      <c r="C308" s="21" t="s">
        <v>523</v>
      </c>
      <c r="D308" s="22"/>
      <c r="E308" s="22">
        <v>4.75</v>
      </c>
      <c r="F308" s="22"/>
      <c r="G308" s="23"/>
      <c r="H308" s="17">
        <f t="shared" si="17"/>
        <v>4.75</v>
      </c>
      <c r="I308" s="24">
        <f t="shared" si="16"/>
        <v>4.75</v>
      </c>
    </row>
    <row r="309" spans="1:9" ht="15" customHeight="1" x14ac:dyDescent="0.25">
      <c r="A309" s="19">
        <v>150001</v>
      </c>
      <c r="B309" s="20" t="s">
        <v>524</v>
      </c>
      <c r="C309" s="21" t="s">
        <v>525</v>
      </c>
      <c r="D309" s="22"/>
      <c r="E309" s="22"/>
      <c r="F309" s="22"/>
      <c r="G309" s="23"/>
      <c r="H309" s="17">
        <f t="shared" si="17"/>
        <v>0</v>
      </c>
      <c r="I309" s="24">
        <f t="shared" ref="I309:I391" si="18">ROUND(H309,2)</f>
        <v>0</v>
      </c>
    </row>
    <row r="310" spans="1:9" ht="15" customHeight="1" x14ac:dyDescent="0.25">
      <c r="A310" s="19">
        <v>150002</v>
      </c>
      <c r="B310" s="20" t="s">
        <v>526</v>
      </c>
      <c r="C310" s="21" t="s">
        <v>527</v>
      </c>
      <c r="D310" s="22"/>
      <c r="E310" s="22"/>
      <c r="F310" s="22"/>
      <c r="G310" s="23"/>
      <c r="H310" s="17">
        <f t="shared" si="17"/>
        <v>0</v>
      </c>
      <c r="I310" s="24">
        <f t="shared" si="18"/>
        <v>0</v>
      </c>
    </row>
    <row r="311" spans="1:9" ht="15" customHeight="1" x14ac:dyDescent="0.25">
      <c r="A311" s="19">
        <v>150003</v>
      </c>
      <c r="B311" s="20" t="s">
        <v>528</v>
      </c>
      <c r="C311" s="21" t="s">
        <v>529</v>
      </c>
      <c r="D311" s="22"/>
      <c r="E311" s="22">
        <v>13.5</v>
      </c>
      <c r="F311" s="22"/>
      <c r="G311" s="23"/>
      <c r="H311" s="17">
        <f t="shared" si="17"/>
        <v>13.5</v>
      </c>
      <c r="I311" s="24">
        <f t="shared" si="18"/>
        <v>13.5</v>
      </c>
    </row>
    <row r="312" spans="1:9" ht="15" customHeight="1" x14ac:dyDescent="0.25">
      <c r="A312" s="19">
        <v>150005</v>
      </c>
      <c r="B312" s="20" t="s">
        <v>530</v>
      </c>
      <c r="C312" s="21" t="s">
        <v>531</v>
      </c>
      <c r="D312" s="22"/>
      <c r="E312" s="22"/>
      <c r="F312" s="22"/>
      <c r="G312" s="23"/>
      <c r="H312" s="17">
        <f t="shared" si="17"/>
        <v>0</v>
      </c>
      <c r="I312" s="24">
        <f t="shared" si="18"/>
        <v>0</v>
      </c>
    </row>
    <row r="313" spans="1:9" ht="15" customHeight="1" x14ac:dyDescent="0.25">
      <c r="A313" s="19">
        <v>150007</v>
      </c>
      <c r="B313" s="20" t="s">
        <v>532</v>
      </c>
      <c r="C313" s="21" t="s">
        <v>533</v>
      </c>
      <c r="D313" s="22"/>
      <c r="E313" s="22"/>
      <c r="F313" s="22"/>
      <c r="G313" s="23"/>
      <c r="H313" s="17">
        <f t="shared" si="17"/>
        <v>0</v>
      </c>
      <c r="I313" s="24">
        <f t="shared" si="18"/>
        <v>0</v>
      </c>
    </row>
    <row r="314" spans="1:9" ht="15" customHeight="1" x14ac:dyDescent="0.25">
      <c r="A314" s="19">
        <v>150020</v>
      </c>
      <c r="B314" s="20" t="s">
        <v>534</v>
      </c>
      <c r="C314" s="21" t="s">
        <v>535</v>
      </c>
      <c r="D314" s="22"/>
      <c r="E314" s="22">
        <v>7.15</v>
      </c>
      <c r="F314" s="22"/>
      <c r="G314" s="23"/>
      <c r="H314" s="17">
        <f t="shared" si="17"/>
        <v>7.15</v>
      </c>
      <c r="I314" s="24">
        <f>ROUND(H314,2)</f>
        <v>7.15</v>
      </c>
    </row>
    <row r="315" spans="1:9" ht="15" customHeight="1" x14ac:dyDescent="0.25">
      <c r="A315" s="19">
        <v>150022</v>
      </c>
      <c r="B315" s="20" t="s">
        <v>530</v>
      </c>
      <c r="C315" s="21" t="s">
        <v>536</v>
      </c>
      <c r="D315" s="22"/>
      <c r="E315" s="22"/>
      <c r="F315" s="22"/>
      <c r="G315" s="23"/>
      <c r="H315" s="17">
        <f t="shared" si="17"/>
        <v>0</v>
      </c>
      <c r="I315" s="24">
        <f t="shared" ref="I315:I316" si="19">ROUND(H315,2)</f>
        <v>0</v>
      </c>
    </row>
    <row r="316" spans="1:9" ht="15" customHeight="1" x14ac:dyDescent="0.25">
      <c r="A316" s="19">
        <v>150027</v>
      </c>
      <c r="B316" s="20" t="s">
        <v>530</v>
      </c>
      <c r="C316" s="21" t="s">
        <v>537</v>
      </c>
      <c r="D316" s="22"/>
      <c r="E316" s="22"/>
      <c r="F316" s="22"/>
      <c r="G316" s="23"/>
      <c r="H316" s="17">
        <f t="shared" si="17"/>
        <v>0</v>
      </c>
      <c r="I316" s="24">
        <f t="shared" si="19"/>
        <v>0</v>
      </c>
    </row>
    <row r="317" spans="1:9" ht="15" customHeight="1" x14ac:dyDescent="0.25">
      <c r="A317" s="19">
        <v>152000</v>
      </c>
      <c r="B317" s="20" t="s">
        <v>538</v>
      </c>
      <c r="C317" s="21" t="s">
        <v>539</v>
      </c>
      <c r="D317" s="22"/>
      <c r="E317" s="22"/>
      <c r="F317" s="22"/>
      <c r="G317" s="23"/>
      <c r="H317" s="17">
        <f t="shared" si="17"/>
        <v>0</v>
      </c>
      <c r="I317" s="24">
        <f t="shared" si="18"/>
        <v>0</v>
      </c>
    </row>
    <row r="318" spans="1:9" ht="15" customHeight="1" x14ac:dyDescent="0.25">
      <c r="A318" s="19">
        <v>152001</v>
      </c>
      <c r="B318" s="20" t="s">
        <v>540</v>
      </c>
      <c r="C318" s="21" t="s">
        <v>541</v>
      </c>
      <c r="D318" s="22"/>
      <c r="E318" s="22"/>
      <c r="F318" s="22"/>
      <c r="G318" s="23"/>
      <c r="H318" s="17">
        <f t="shared" si="17"/>
        <v>0</v>
      </c>
      <c r="I318" s="24">
        <f t="shared" si="18"/>
        <v>0</v>
      </c>
    </row>
    <row r="319" spans="1:9" ht="15" customHeight="1" x14ac:dyDescent="0.25">
      <c r="A319" s="19">
        <v>152002</v>
      </c>
      <c r="B319" s="20" t="s">
        <v>542</v>
      </c>
      <c r="C319" s="21" t="s">
        <v>543</v>
      </c>
      <c r="D319" s="22"/>
      <c r="E319" s="22"/>
      <c r="F319" s="22"/>
      <c r="G319" s="23"/>
      <c r="H319" s="17">
        <f t="shared" si="17"/>
        <v>0</v>
      </c>
      <c r="I319" s="24">
        <f t="shared" si="18"/>
        <v>0</v>
      </c>
    </row>
    <row r="320" spans="1:9" ht="15" customHeight="1" x14ac:dyDescent="0.25">
      <c r="A320" s="19">
        <v>152003</v>
      </c>
      <c r="B320" s="20" t="s">
        <v>544</v>
      </c>
      <c r="C320" s="21" t="s">
        <v>545</v>
      </c>
      <c r="D320" s="22"/>
      <c r="E320" s="22"/>
      <c r="F320" s="22"/>
      <c r="G320" s="23"/>
      <c r="H320" s="17">
        <f t="shared" si="17"/>
        <v>0</v>
      </c>
      <c r="I320" s="24">
        <f t="shared" si="18"/>
        <v>0</v>
      </c>
    </row>
    <row r="321" spans="1:9" ht="15" customHeight="1" x14ac:dyDescent="0.25">
      <c r="A321" s="19">
        <v>152004</v>
      </c>
      <c r="B321" s="20" t="s">
        <v>546</v>
      </c>
      <c r="C321" s="21" t="s">
        <v>547</v>
      </c>
      <c r="D321" s="22"/>
      <c r="E321" s="22"/>
      <c r="F321" s="22"/>
      <c r="G321" s="23"/>
      <c r="H321" s="17">
        <f t="shared" si="17"/>
        <v>0</v>
      </c>
      <c r="I321" s="24">
        <f t="shared" si="18"/>
        <v>0</v>
      </c>
    </row>
    <row r="322" spans="1:9" ht="15" customHeight="1" x14ac:dyDescent="0.25">
      <c r="A322" s="19">
        <v>152005</v>
      </c>
      <c r="B322" s="20" t="s">
        <v>548</v>
      </c>
      <c r="C322" s="21" t="s">
        <v>549</v>
      </c>
      <c r="D322" s="22"/>
      <c r="E322" s="22"/>
      <c r="F322" s="22"/>
      <c r="G322" s="23"/>
      <c r="H322" s="17">
        <f t="shared" si="17"/>
        <v>0</v>
      </c>
      <c r="I322" s="24">
        <f t="shared" si="18"/>
        <v>0</v>
      </c>
    </row>
    <row r="323" spans="1:9" ht="15" customHeight="1" x14ac:dyDescent="0.25">
      <c r="A323" s="19">
        <v>152006</v>
      </c>
      <c r="B323" s="20" t="s">
        <v>550</v>
      </c>
      <c r="C323" s="21" t="s">
        <v>551</v>
      </c>
      <c r="D323" s="22"/>
      <c r="E323" s="22"/>
      <c r="F323" s="22"/>
      <c r="G323" s="23"/>
      <c r="H323" s="17">
        <f t="shared" si="17"/>
        <v>0</v>
      </c>
      <c r="I323" s="24">
        <f t="shared" si="18"/>
        <v>0</v>
      </c>
    </row>
    <row r="324" spans="1:9" ht="15" customHeight="1" x14ac:dyDescent="0.25">
      <c r="A324" s="19">
        <v>152007</v>
      </c>
      <c r="B324" s="20" t="s">
        <v>552</v>
      </c>
      <c r="C324" s="21" t="s">
        <v>553</v>
      </c>
      <c r="D324" s="22"/>
      <c r="E324" s="22"/>
      <c r="F324" s="22"/>
      <c r="G324" s="23"/>
      <c r="H324" s="17">
        <f t="shared" si="17"/>
        <v>0</v>
      </c>
      <c r="I324" s="24">
        <f t="shared" si="18"/>
        <v>0</v>
      </c>
    </row>
    <row r="325" spans="1:9" ht="15" customHeight="1" x14ac:dyDescent="0.25">
      <c r="A325" s="19">
        <v>152008</v>
      </c>
      <c r="B325" s="20" t="s">
        <v>554</v>
      </c>
      <c r="C325" s="21" t="s">
        <v>555</v>
      </c>
      <c r="D325" s="22"/>
      <c r="E325" s="22"/>
      <c r="F325" s="22"/>
      <c r="G325" s="23"/>
      <c r="H325" s="17">
        <f t="shared" si="17"/>
        <v>0</v>
      </c>
      <c r="I325" s="24">
        <f t="shared" si="18"/>
        <v>0</v>
      </c>
    </row>
    <row r="326" spans="1:9" ht="15" customHeight="1" x14ac:dyDescent="0.25">
      <c r="A326" s="19">
        <v>152010</v>
      </c>
      <c r="B326" s="20" t="s">
        <v>556</v>
      </c>
      <c r="C326" s="21" t="s">
        <v>557</v>
      </c>
      <c r="D326" s="22"/>
      <c r="E326" s="22"/>
      <c r="F326" s="22"/>
      <c r="G326" s="23"/>
      <c r="H326" s="17">
        <f t="shared" si="17"/>
        <v>0</v>
      </c>
      <c r="I326" s="24">
        <f t="shared" si="18"/>
        <v>0</v>
      </c>
    </row>
    <row r="327" spans="1:9" ht="15" customHeight="1" x14ac:dyDescent="0.25">
      <c r="A327" s="19">
        <v>152011</v>
      </c>
      <c r="B327" s="20" t="s">
        <v>558</v>
      </c>
      <c r="C327" s="21" t="s">
        <v>559</v>
      </c>
      <c r="D327" s="22"/>
      <c r="E327" s="22"/>
      <c r="F327" s="22"/>
      <c r="G327" s="23"/>
      <c r="H327" s="17">
        <f t="shared" si="17"/>
        <v>0</v>
      </c>
      <c r="I327" s="24">
        <f t="shared" si="18"/>
        <v>0</v>
      </c>
    </row>
    <row r="328" spans="1:9" ht="15" customHeight="1" x14ac:dyDescent="0.25">
      <c r="A328" s="19">
        <v>152012</v>
      </c>
      <c r="B328" s="20" t="s">
        <v>560</v>
      </c>
      <c r="C328" s="21" t="s">
        <v>561</v>
      </c>
      <c r="D328" s="22"/>
      <c r="E328" s="22"/>
      <c r="F328" s="22"/>
      <c r="G328" s="23"/>
      <c r="H328" s="17">
        <f t="shared" si="17"/>
        <v>0</v>
      </c>
      <c r="I328" s="24">
        <f t="shared" si="18"/>
        <v>0</v>
      </c>
    </row>
    <row r="329" spans="1:9" ht="15" customHeight="1" x14ac:dyDescent="0.25">
      <c r="A329" s="19">
        <v>152013</v>
      </c>
      <c r="B329" s="20" t="s">
        <v>562</v>
      </c>
      <c r="C329" s="21" t="s">
        <v>563</v>
      </c>
      <c r="D329" s="22"/>
      <c r="E329" s="22"/>
      <c r="F329" s="22"/>
      <c r="G329" s="23"/>
      <c r="H329" s="17">
        <f t="shared" si="17"/>
        <v>0</v>
      </c>
      <c r="I329" s="24">
        <f t="shared" si="18"/>
        <v>0</v>
      </c>
    </row>
    <row r="330" spans="1:9" ht="15" customHeight="1" x14ac:dyDescent="0.25">
      <c r="A330" s="19">
        <v>152014</v>
      </c>
      <c r="B330" s="20" t="s">
        <v>560</v>
      </c>
      <c r="C330" s="21" t="s">
        <v>564</v>
      </c>
      <c r="D330" s="22"/>
      <c r="E330" s="22"/>
      <c r="F330" s="22"/>
      <c r="G330" s="23"/>
      <c r="H330" s="17">
        <f t="shared" si="17"/>
        <v>0</v>
      </c>
      <c r="I330" s="24">
        <f t="shared" si="18"/>
        <v>0</v>
      </c>
    </row>
    <row r="331" spans="1:9" ht="15" customHeight="1" x14ac:dyDescent="0.25">
      <c r="A331" s="19">
        <v>153001</v>
      </c>
      <c r="B331" s="20" t="s">
        <v>565</v>
      </c>
      <c r="C331" s="21" t="s">
        <v>566</v>
      </c>
      <c r="D331" s="22"/>
      <c r="E331" s="22"/>
      <c r="F331" s="22"/>
      <c r="G331" s="23"/>
      <c r="H331" s="17">
        <f t="shared" si="17"/>
        <v>0</v>
      </c>
      <c r="I331" s="24">
        <f t="shared" si="18"/>
        <v>0</v>
      </c>
    </row>
    <row r="332" spans="1:9" ht="15" customHeight="1" x14ac:dyDescent="0.25">
      <c r="A332" s="19">
        <v>153002</v>
      </c>
      <c r="B332" s="20" t="s">
        <v>567</v>
      </c>
      <c r="C332" s="21" t="s">
        <v>568</v>
      </c>
      <c r="D332" s="22"/>
      <c r="E332" s="22"/>
      <c r="F332" s="22"/>
      <c r="G332" s="23"/>
      <c r="H332" s="17">
        <f t="shared" si="17"/>
        <v>0</v>
      </c>
      <c r="I332" s="24">
        <f t="shared" si="18"/>
        <v>0</v>
      </c>
    </row>
    <row r="333" spans="1:9" ht="15" customHeight="1" x14ac:dyDescent="0.25">
      <c r="A333" s="19">
        <v>153003</v>
      </c>
      <c r="B333" s="20" t="s">
        <v>569</v>
      </c>
      <c r="C333" s="21" t="s">
        <v>570</v>
      </c>
      <c r="D333" s="22"/>
      <c r="E333" s="22">
        <v>2.5299999999999998</v>
      </c>
      <c r="F333" s="22"/>
      <c r="G333" s="23"/>
      <c r="H333" s="17">
        <f t="shared" si="17"/>
        <v>2.5299999999999998</v>
      </c>
      <c r="I333" s="24">
        <f t="shared" si="18"/>
        <v>2.5299999999999998</v>
      </c>
    </row>
    <row r="334" spans="1:9" ht="15" customHeight="1" x14ac:dyDescent="0.25">
      <c r="A334" s="19">
        <v>153004</v>
      </c>
      <c r="B334" s="20" t="s">
        <v>571</v>
      </c>
      <c r="C334" s="21" t="s">
        <v>572</v>
      </c>
      <c r="D334" s="22"/>
      <c r="E334" s="22"/>
      <c r="F334" s="22"/>
      <c r="G334" s="23"/>
      <c r="H334" s="17">
        <f t="shared" si="17"/>
        <v>0</v>
      </c>
      <c r="I334" s="24">
        <f t="shared" si="18"/>
        <v>0</v>
      </c>
    </row>
    <row r="335" spans="1:9" ht="15" customHeight="1" x14ac:dyDescent="0.25">
      <c r="A335" s="19">
        <v>153005</v>
      </c>
      <c r="B335" s="20" t="s">
        <v>573</v>
      </c>
      <c r="C335" s="21" t="s">
        <v>574</v>
      </c>
      <c r="D335" s="22"/>
      <c r="E335" s="22"/>
      <c r="F335" s="22"/>
      <c r="G335" s="23"/>
      <c r="H335" s="17">
        <f t="shared" si="17"/>
        <v>0</v>
      </c>
      <c r="I335" s="24">
        <f>ROUND(H335,2)</f>
        <v>0</v>
      </c>
    </row>
    <row r="336" spans="1:9" ht="15" customHeight="1" x14ac:dyDescent="0.25">
      <c r="A336" s="19">
        <v>153006</v>
      </c>
      <c r="B336" s="20" t="s">
        <v>575</v>
      </c>
      <c r="C336" s="21" t="s">
        <v>576</v>
      </c>
      <c r="D336" s="22"/>
      <c r="E336" s="22"/>
      <c r="F336" s="22"/>
      <c r="G336" s="23"/>
      <c r="H336" s="17">
        <f t="shared" si="17"/>
        <v>0</v>
      </c>
      <c r="I336" s="24">
        <f t="shared" si="18"/>
        <v>0</v>
      </c>
    </row>
    <row r="337" spans="1:9" ht="15" customHeight="1" x14ac:dyDescent="0.25">
      <c r="A337" s="19">
        <v>153007</v>
      </c>
      <c r="B337" s="20" t="s">
        <v>577</v>
      </c>
      <c r="C337" s="21" t="s">
        <v>578</v>
      </c>
      <c r="D337" s="22"/>
      <c r="E337" s="22"/>
      <c r="F337" s="22"/>
      <c r="G337" s="23"/>
      <c r="H337" s="17">
        <f t="shared" si="17"/>
        <v>0</v>
      </c>
      <c r="I337" s="24">
        <f t="shared" si="18"/>
        <v>0</v>
      </c>
    </row>
    <row r="338" spans="1:9" ht="15" customHeight="1" x14ac:dyDescent="0.25">
      <c r="A338" s="19">
        <v>153008</v>
      </c>
      <c r="B338" s="20" t="s">
        <v>579</v>
      </c>
      <c r="C338" s="21" t="s">
        <v>580</v>
      </c>
      <c r="D338" s="22"/>
      <c r="E338" s="22"/>
      <c r="F338" s="22"/>
      <c r="G338" s="23"/>
      <c r="H338" s="17">
        <f t="shared" si="17"/>
        <v>0</v>
      </c>
      <c r="I338" s="24">
        <f t="shared" si="18"/>
        <v>0</v>
      </c>
    </row>
    <row r="339" spans="1:9" ht="15" customHeight="1" x14ac:dyDescent="0.25">
      <c r="A339" s="19">
        <v>153009</v>
      </c>
      <c r="B339" s="20" t="s">
        <v>581</v>
      </c>
      <c r="C339" s="21" t="s">
        <v>582</v>
      </c>
      <c r="D339" s="22"/>
      <c r="E339" s="22"/>
      <c r="F339" s="22"/>
      <c r="G339" s="23"/>
      <c r="H339" s="17">
        <f t="shared" si="17"/>
        <v>0</v>
      </c>
      <c r="I339" s="24">
        <f t="shared" si="18"/>
        <v>0</v>
      </c>
    </row>
    <row r="340" spans="1:9" ht="15" customHeight="1" x14ac:dyDescent="0.25">
      <c r="A340" s="19">
        <v>153010</v>
      </c>
      <c r="B340" s="20" t="s">
        <v>583</v>
      </c>
      <c r="C340" s="21" t="s">
        <v>584</v>
      </c>
      <c r="D340" s="22"/>
      <c r="E340" s="22"/>
      <c r="F340" s="22"/>
      <c r="G340" s="23"/>
      <c r="H340" s="17">
        <f t="shared" si="17"/>
        <v>0</v>
      </c>
      <c r="I340" s="24">
        <f t="shared" si="18"/>
        <v>0</v>
      </c>
    </row>
    <row r="341" spans="1:9" ht="15" customHeight="1" x14ac:dyDescent="0.25">
      <c r="A341" s="19">
        <v>153011</v>
      </c>
      <c r="B341" s="20" t="s">
        <v>585</v>
      </c>
      <c r="C341" s="21" t="s">
        <v>586</v>
      </c>
      <c r="D341" s="22"/>
      <c r="E341" s="22"/>
      <c r="F341" s="22"/>
      <c r="G341" s="23"/>
      <c r="H341" s="17">
        <f t="shared" si="17"/>
        <v>0</v>
      </c>
      <c r="I341" s="24">
        <f t="shared" si="18"/>
        <v>0</v>
      </c>
    </row>
    <row r="342" spans="1:9" ht="15" customHeight="1" x14ac:dyDescent="0.25">
      <c r="A342" s="19">
        <v>153012</v>
      </c>
      <c r="B342" s="20" t="s">
        <v>587</v>
      </c>
      <c r="C342" s="21" t="s">
        <v>588</v>
      </c>
      <c r="D342" s="22"/>
      <c r="E342" s="22"/>
      <c r="F342" s="22"/>
      <c r="G342" s="23"/>
      <c r="H342" s="17">
        <f t="shared" si="17"/>
        <v>0</v>
      </c>
      <c r="I342" s="24">
        <f t="shared" si="18"/>
        <v>0</v>
      </c>
    </row>
    <row r="343" spans="1:9" ht="15" customHeight="1" x14ac:dyDescent="0.25">
      <c r="A343" s="19">
        <v>153013</v>
      </c>
      <c r="B343" s="20" t="s">
        <v>581</v>
      </c>
      <c r="C343" s="21" t="s">
        <v>589</v>
      </c>
      <c r="D343" s="22"/>
      <c r="E343" s="22">
        <v>1</v>
      </c>
      <c r="F343" s="22"/>
      <c r="G343" s="23"/>
      <c r="H343" s="17">
        <f t="shared" si="17"/>
        <v>1</v>
      </c>
      <c r="I343" s="24">
        <f t="shared" si="18"/>
        <v>1</v>
      </c>
    </row>
    <row r="344" spans="1:9" ht="15" customHeight="1" x14ac:dyDescent="0.25">
      <c r="A344" s="19">
        <v>160029</v>
      </c>
      <c r="B344" s="20" t="s">
        <v>590</v>
      </c>
      <c r="C344" s="21" t="s">
        <v>591</v>
      </c>
      <c r="D344" s="22"/>
      <c r="E344" s="22"/>
      <c r="F344" s="22"/>
      <c r="G344" s="23"/>
      <c r="H344" s="17">
        <f t="shared" si="17"/>
        <v>0</v>
      </c>
      <c r="I344" s="24">
        <f t="shared" si="18"/>
        <v>0</v>
      </c>
    </row>
    <row r="345" spans="1:9" ht="15" customHeight="1" x14ac:dyDescent="0.25">
      <c r="A345" s="19">
        <v>160031</v>
      </c>
      <c r="B345" s="20" t="s">
        <v>592</v>
      </c>
      <c r="C345" s="21" t="s">
        <v>593</v>
      </c>
      <c r="D345" s="22"/>
      <c r="E345" s="22"/>
      <c r="F345" s="22"/>
      <c r="G345" s="23"/>
      <c r="H345" s="17">
        <f t="shared" si="17"/>
        <v>0</v>
      </c>
      <c r="I345" s="24">
        <f t="shared" si="18"/>
        <v>0</v>
      </c>
    </row>
    <row r="346" spans="1:9" ht="15" customHeight="1" x14ac:dyDescent="0.25">
      <c r="A346" s="19">
        <v>162006</v>
      </c>
      <c r="B346" s="20" t="s">
        <v>594</v>
      </c>
      <c r="C346" s="21" t="s">
        <v>674</v>
      </c>
      <c r="D346" s="22"/>
      <c r="E346" s="22">
        <v>1</v>
      </c>
      <c r="F346" s="22"/>
      <c r="G346" s="23"/>
      <c r="H346" s="17">
        <f t="shared" si="17"/>
        <v>1</v>
      </c>
      <c r="I346" s="24">
        <f t="shared" si="18"/>
        <v>1</v>
      </c>
    </row>
    <row r="347" spans="1:9" ht="15" customHeight="1" x14ac:dyDescent="0.25">
      <c r="A347" s="19">
        <v>165005</v>
      </c>
      <c r="B347" s="20" t="s">
        <v>590</v>
      </c>
      <c r="C347" s="21" t="s">
        <v>595</v>
      </c>
      <c r="D347" s="22"/>
      <c r="E347" s="22"/>
      <c r="F347" s="22"/>
      <c r="G347" s="23"/>
      <c r="H347" s="17">
        <f t="shared" si="17"/>
        <v>0</v>
      </c>
      <c r="I347" s="24">
        <f t="shared" si="18"/>
        <v>0</v>
      </c>
    </row>
    <row r="348" spans="1:9" ht="15" customHeight="1" x14ac:dyDescent="0.25">
      <c r="A348" s="19">
        <v>170003</v>
      </c>
      <c r="B348" s="20" t="s">
        <v>596</v>
      </c>
      <c r="C348" s="21" t="s">
        <v>597</v>
      </c>
      <c r="D348" s="22"/>
      <c r="E348" s="22"/>
      <c r="F348" s="22"/>
      <c r="G348" s="23"/>
      <c r="H348" s="17">
        <f t="shared" si="17"/>
        <v>0</v>
      </c>
      <c r="I348" s="24">
        <f t="shared" si="18"/>
        <v>0</v>
      </c>
    </row>
    <row r="349" spans="1:9" ht="15" customHeight="1" x14ac:dyDescent="0.25">
      <c r="A349" s="19">
        <v>180025</v>
      </c>
      <c r="B349" s="20" t="s">
        <v>598</v>
      </c>
      <c r="C349" s="21" t="s">
        <v>599</v>
      </c>
      <c r="D349" s="22"/>
      <c r="E349" s="22"/>
      <c r="F349" s="22"/>
      <c r="G349" s="23"/>
      <c r="H349" s="17">
        <f t="shared" si="17"/>
        <v>0</v>
      </c>
      <c r="I349" s="24">
        <f t="shared" si="18"/>
        <v>0</v>
      </c>
    </row>
    <row r="350" spans="1:9" ht="15" customHeight="1" x14ac:dyDescent="0.25">
      <c r="A350" s="19">
        <v>180043</v>
      </c>
      <c r="B350" s="20" t="s">
        <v>600</v>
      </c>
      <c r="C350" s="21" t="s">
        <v>601</v>
      </c>
      <c r="D350" s="22"/>
      <c r="E350" s="22"/>
      <c r="F350" s="22"/>
      <c r="G350" s="23"/>
      <c r="H350" s="17">
        <f t="shared" si="17"/>
        <v>0</v>
      </c>
      <c r="I350" s="24">
        <f t="shared" si="18"/>
        <v>0</v>
      </c>
    </row>
    <row r="351" spans="1:9" ht="15" customHeight="1" x14ac:dyDescent="0.25">
      <c r="A351" s="19">
        <v>180127</v>
      </c>
      <c r="B351" s="20" t="s">
        <v>602</v>
      </c>
      <c r="C351" s="21" t="s">
        <v>603</v>
      </c>
      <c r="D351" s="22"/>
      <c r="E351" s="22"/>
      <c r="F351" s="22"/>
      <c r="G351" s="23"/>
      <c r="H351" s="17">
        <f t="shared" ref="H351:H399" si="20">SUM(D351:G351)</f>
        <v>0</v>
      </c>
      <c r="I351" s="24">
        <f t="shared" si="18"/>
        <v>0</v>
      </c>
    </row>
    <row r="352" spans="1:9" ht="15" customHeight="1" x14ac:dyDescent="0.25">
      <c r="A352" s="19">
        <v>180169</v>
      </c>
      <c r="B352" s="20" t="s">
        <v>604</v>
      </c>
      <c r="C352" s="21" t="s">
        <v>605</v>
      </c>
      <c r="D352" s="22"/>
      <c r="E352" s="22"/>
      <c r="F352" s="22"/>
      <c r="G352" s="23"/>
      <c r="H352" s="17">
        <f t="shared" si="20"/>
        <v>0</v>
      </c>
      <c r="I352" s="24">
        <f t="shared" si="18"/>
        <v>0</v>
      </c>
    </row>
    <row r="353" spans="1:9" ht="15" customHeight="1" x14ac:dyDescent="0.25">
      <c r="A353" s="19">
        <v>180191</v>
      </c>
      <c r="B353" s="20" t="s">
        <v>602</v>
      </c>
      <c r="C353" s="21" t="s">
        <v>606</v>
      </c>
      <c r="D353" s="22"/>
      <c r="E353" s="22"/>
      <c r="F353" s="22"/>
      <c r="G353" s="23"/>
      <c r="H353" s="17">
        <f t="shared" si="20"/>
        <v>0</v>
      </c>
      <c r="I353" s="24">
        <f t="shared" si="18"/>
        <v>0</v>
      </c>
    </row>
    <row r="354" spans="1:9" ht="15" customHeight="1" x14ac:dyDescent="0.25">
      <c r="A354" s="19">
        <v>180216</v>
      </c>
      <c r="B354" s="20" t="s">
        <v>600</v>
      </c>
      <c r="C354" s="21" t="s">
        <v>663</v>
      </c>
      <c r="D354" s="22"/>
      <c r="E354" s="22"/>
      <c r="F354" s="22"/>
      <c r="G354" s="23"/>
      <c r="H354" s="17">
        <f t="shared" si="20"/>
        <v>0</v>
      </c>
      <c r="I354" s="24">
        <f t="shared" si="18"/>
        <v>0</v>
      </c>
    </row>
    <row r="355" spans="1:9" ht="15" customHeight="1" x14ac:dyDescent="0.25">
      <c r="A355" s="19">
        <v>180239</v>
      </c>
      <c r="B355" s="20" t="s">
        <v>607</v>
      </c>
      <c r="C355" s="21" t="s">
        <v>608</v>
      </c>
      <c r="D355" s="22"/>
      <c r="E355" s="22"/>
      <c r="F355" s="22"/>
      <c r="G355" s="23"/>
      <c r="H355" s="17">
        <f t="shared" si="20"/>
        <v>0</v>
      </c>
      <c r="I355" s="24">
        <f t="shared" si="18"/>
        <v>0</v>
      </c>
    </row>
    <row r="356" spans="1:9" ht="15" customHeight="1" x14ac:dyDescent="0.25">
      <c r="A356" s="19">
        <v>180248</v>
      </c>
      <c r="B356" s="20" t="s">
        <v>609</v>
      </c>
      <c r="C356" s="21" t="s">
        <v>610</v>
      </c>
      <c r="D356" s="22"/>
      <c r="E356" s="22"/>
      <c r="F356" s="22"/>
      <c r="G356" s="23"/>
      <c r="H356" s="17">
        <f t="shared" si="20"/>
        <v>0</v>
      </c>
      <c r="I356" s="24">
        <f t="shared" si="18"/>
        <v>0</v>
      </c>
    </row>
    <row r="357" spans="1:9" ht="15" customHeight="1" x14ac:dyDescent="0.25">
      <c r="A357" s="19">
        <v>180315</v>
      </c>
      <c r="B357" s="20" t="s">
        <v>611</v>
      </c>
      <c r="C357" s="21" t="s">
        <v>612</v>
      </c>
      <c r="D357" s="22"/>
      <c r="E357" s="22"/>
      <c r="F357" s="22"/>
      <c r="G357" s="23"/>
      <c r="H357" s="17">
        <f t="shared" si="20"/>
        <v>0</v>
      </c>
      <c r="I357" s="24">
        <f t="shared" si="18"/>
        <v>0</v>
      </c>
    </row>
    <row r="358" spans="1:9" ht="15" customHeight="1" x14ac:dyDescent="0.25">
      <c r="A358" s="19">
        <v>180323</v>
      </c>
      <c r="B358" s="20" t="s">
        <v>609</v>
      </c>
      <c r="C358" s="21" t="s">
        <v>685</v>
      </c>
      <c r="D358" s="22"/>
      <c r="E358" s="22"/>
      <c r="F358" s="22"/>
      <c r="G358" s="23"/>
      <c r="H358" s="17">
        <f t="shared" si="20"/>
        <v>0</v>
      </c>
      <c r="I358" s="24">
        <f t="shared" si="18"/>
        <v>0</v>
      </c>
    </row>
    <row r="359" spans="1:9" ht="15" customHeight="1" x14ac:dyDescent="0.25">
      <c r="A359" s="19">
        <v>180417</v>
      </c>
      <c r="B359" s="20" t="s">
        <v>602</v>
      </c>
      <c r="C359" s="21" t="s">
        <v>613</v>
      </c>
      <c r="D359" s="22"/>
      <c r="E359" s="22"/>
      <c r="F359" s="22"/>
      <c r="G359" s="23"/>
      <c r="H359" s="17">
        <f t="shared" si="20"/>
        <v>0</v>
      </c>
      <c r="I359" s="24">
        <f t="shared" si="18"/>
        <v>0</v>
      </c>
    </row>
    <row r="360" spans="1:9" ht="15" customHeight="1" x14ac:dyDescent="0.25">
      <c r="A360" s="19">
        <v>210033</v>
      </c>
      <c r="B360" s="20" t="s">
        <v>611</v>
      </c>
      <c r="C360" s="21" t="s">
        <v>614</v>
      </c>
      <c r="D360" s="22"/>
      <c r="E360" s="22"/>
      <c r="F360" s="22"/>
      <c r="G360" s="23"/>
      <c r="H360" s="17">
        <f t="shared" si="20"/>
        <v>0</v>
      </c>
      <c r="I360" s="24">
        <f t="shared" si="18"/>
        <v>0</v>
      </c>
    </row>
    <row r="361" spans="1:9" ht="15" customHeight="1" x14ac:dyDescent="0.25">
      <c r="A361" s="19">
        <v>210040</v>
      </c>
      <c r="B361" s="20" t="s">
        <v>611</v>
      </c>
      <c r="C361" s="21" t="s">
        <v>615</v>
      </c>
      <c r="D361" s="22"/>
      <c r="E361" s="22"/>
      <c r="F361" s="22"/>
      <c r="G361" s="23"/>
      <c r="H361" s="17">
        <f t="shared" si="20"/>
        <v>0</v>
      </c>
      <c r="I361" s="24">
        <f t="shared" si="18"/>
        <v>0</v>
      </c>
    </row>
    <row r="362" spans="1:9" ht="15" customHeight="1" x14ac:dyDescent="0.25">
      <c r="A362" s="19">
        <v>210042</v>
      </c>
      <c r="B362" s="20" t="s">
        <v>611</v>
      </c>
      <c r="C362" s="21" t="s">
        <v>616</v>
      </c>
      <c r="D362" s="22"/>
      <c r="E362" s="22"/>
      <c r="F362" s="22"/>
      <c r="G362" s="23"/>
      <c r="H362" s="17">
        <f t="shared" si="20"/>
        <v>0</v>
      </c>
      <c r="I362" s="24">
        <f t="shared" si="18"/>
        <v>0</v>
      </c>
    </row>
    <row r="363" spans="1:9" ht="15" customHeight="1" x14ac:dyDescent="0.25">
      <c r="A363" s="19">
        <v>210049</v>
      </c>
      <c r="B363" s="20" t="s">
        <v>607</v>
      </c>
      <c r="C363" s="21" t="s">
        <v>617</v>
      </c>
      <c r="D363" s="22"/>
      <c r="E363" s="22"/>
      <c r="F363" s="22"/>
      <c r="G363" s="23"/>
      <c r="H363" s="17">
        <f t="shared" si="20"/>
        <v>0</v>
      </c>
      <c r="I363" s="24">
        <f t="shared" si="18"/>
        <v>0</v>
      </c>
    </row>
    <row r="364" spans="1:9" ht="15" customHeight="1" x14ac:dyDescent="0.25">
      <c r="A364" s="19">
        <v>210059</v>
      </c>
      <c r="B364" s="20" t="s">
        <v>611</v>
      </c>
      <c r="C364" s="21" t="s">
        <v>683</v>
      </c>
      <c r="D364" s="22"/>
      <c r="E364" s="22"/>
      <c r="F364" s="22"/>
      <c r="G364" s="23"/>
      <c r="H364" s="17">
        <f t="shared" si="20"/>
        <v>0</v>
      </c>
      <c r="I364" s="24">
        <f t="shared" si="18"/>
        <v>0</v>
      </c>
    </row>
    <row r="365" spans="1:9" ht="15" customHeight="1" x14ac:dyDescent="0.25">
      <c r="A365" s="19">
        <v>210064</v>
      </c>
      <c r="B365" s="20" t="s">
        <v>611</v>
      </c>
      <c r="C365" s="21" t="s">
        <v>618</v>
      </c>
      <c r="D365" s="22"/>
      <c r="E365" s="22"/>
      <c r="F365" s="22"/>
      <c r="G365" s="23"/>
      <c r="H365" s="17">
        <f t="shared" si="20"/>
        <v>0</v>
      </c>
      <c r="I365" s="24">
        <f t="shared" si="18"/>
        <v>0</v>
      </c>
    </row>
    <row r="366" spans="1:9" ht="15" customHeight="1" x14ac:dyDescent="0.25">
      <c r="A366" s="19">
        <v>210070</v>
      </c>
      <c r="B366" s="20" t="s">
        <v>611</v>
      </c>
      <c r="C366" s="21" t="s">
        <v>619</v>
      </c>
      <c r="D366" s="22"/>
      <c r="E366" s="22"/>
      <c r="F366" s="22"/>
      <c r="G366" s="23"/>
      <c r="H366" s="17">
        <f t="shared" si="20"/>
        <v>0</v>
      </c>
      <c r="I366" s="24">
        <f t="shared" si="18"/>
        <v>0</v>
      </c>
    </row>
    <row r="367" spans="1:9" ht="15" customHeight="1" x14ac:dyDescent="0.25">
      <c r="A367" s="19">
        <v>210072</v>
      </c>
      <c r="B367" s="20" t="s">
        <v>611</v>
      </c>
      <c r="C367" s="21" t="s">
        <v>620</v>
      </c>
      <c r="D367" s="22"/>
      <c r="E367" s="22"/>
      <c r="F367" s="22"/>
      <c r="G367" s="23"/>
      <c r="H367" s="17">
        <f t="shared" si="20"/>
        <v>0</v>
      </c>
      <c r="I367" s="24">
        <f t="shared" si="18"/>
        <v>0</v>
      </c>
    </row>
    <row r="368" spans="1:9" ht="15" customHeight="1" x14ac:dyDescent="0.25">
      <c r="A368" s="19">
        <v>210073</v>
      </c>
      <c r="B368" s="20" t="s">
        <v>611</v>
      </c>
      <c r="C368" s="21" t="s">
        <v>621</v>
      </c>
      <c r="D368" s="22"/>
      <c r="E368" s="22"/>
      <c r="F368" s="22"/>
      <c r="G368" s="23"/>
      <c r="H368" s="17">
        <f t="shared" si="20"/>
        <v>0</v>
      </c>
      <c r="I368" s="24">
        <f t="shared" si="18"/>
        <v>0</v>
      </c>
    </row>
    <row r="369" spans="1:9" ht="15" customHeight="1" x14ac:dyDescent="0.25">
      <c r="A369" s="19">
        <v>210074</v>
      </c>
      <c r="B369" s="20" t="s">
        <v>607</v>
      </c>
      <c r="C369" s="21" t="s">
        <v>622</v>
      </c>
      <c r="D369" s="22"/>
      <c r="E369" s="22"/>
      <c r="F369" s="22"/>
      <c r="G369" s="23"/>
      <c r="H369" s="17">
        <f t="shared" si="20"/>
        <v>0</v>
      </c>
      <c r="I369" s="24">
        <f t="shared" si="18"/>
        <v>0</v>
      </c>
    </row>
    <row r="370" spans="1:9" ht="15" customHeight="1" x14ac:dyDescent="0.25">
      <c r="A370" s="19">
        <v>210091</v>
      </c>
      <c r="B370" s="20" t="s">
        <v>611</v>
      </c>
      <c r="C370" s="21" t="s">
        <v>658</v>
      </c>
      <c r="D370" s="22"/>
      <c r="E370" s="22"/>
      <c r="F370" s="22"/>
      <c r="G370" s="23"/>
      <c r="H370" s="17">
        <f t="shared" si="20"/>
        <v>0</v>
      </c>
      <c r="I370" s="24">
        <f t="shared" si="18"/>
        <v>0</v>
      </c>
    </row>
    <row r="371" spans="1:9" ht="15" customHeight="1" x14ac:dyDescent="0.25">
      <c r="A371" s="19">
        <v>210092</v>
      </c>
      <c r="B371" s="20" t="s">
        <v>602</v>
      </c>
      <c r="C371" s="21" t="s">
        <v>664</v>
      </c>
      <c r="D371" s="22"/>
      <c r="E371" s="22"/>
      <c r="F371" s="22"/>
      <c r="G371" s="23"/>
      <c r="H371" s="17">
        <f t="shared" si="20"/>
        <v>0</v>
      </c>
      <c r="I371" s="24">
        <f t="shared" si="18"/>
        <v>0</v>
      </c>
    </row>
    <row r="372" spans="1:9" ht="15" customHeight="1" x14ac:dyDescent="0.25">
      <c r="A372" s="19">
        <v>210112</v>
      </c>
      <c r="B372" s="20" t="s">
        <v>607</v>
      </c>
      <c r="C372" s="21" t="s">
        <v>680</v>
      </c>
      <c r="D372" s="22"/>
      <c r="E372" s="22">
        <v>19.8</v>
      </c>
      <c r="F372" s="22"/>
      <c r="G372" s="23"/>
      <c r="H372" s="17">
        <f t="shared" si="20"/>
        <v>19.8</v>
      </c>
      <c r="I372" s="24">
        <f t="shared" si="18"/>
        <v>19.8</v>
      </c>
    </row>
    <row r="373" spans="1:9" ht="15" customHeight="1" x14ac:dyDescent="0.25">
      <c r="A373" s="19">
        <v>211607</v>
      </c>
      <c r="B373" s="20" t="s">
        <v>611</v>
      </c>
      <c r="C373" s="21" t="s">
        <v>623</v>
      </c>
      <c r="D373" s="22"/>
      <c r="E373" s="22"/>
      <c r="F373" s="22"/>
      <c r="G373" s="23"/>
      <c r="H373" s="17">
        <f>SUM(D373:G373)</f>
        <v>0</v>
      </c>
      <c r="I373" s="24">
        <f t="shared" si="18"/>
        <v>0</v>
      </c>
    </row>
    <row r="374" spans="1:9" ht="15" customHeight="1" x14ac:dyDescent="0.25">
      <c r="A374" s="19">
        <v>215049</v>
      </c>
      <c r="B374" s="20" t="s">
        <v>611</v>
      </c>
      <c r="C374" s="21" t="s">
        <v>624</v>
      </c>
      <c r="D374" s="22"/>
      <c r="E374" s="22"/>
      <c r="F374" s="22"/>
      <c r="G374" s="23"/>
      <c r="H374" s="17">
        <f t="shared" ref="H374:H375" si="21">SUM(D374:G374)</f>
        <v>0</v>
      </c>
      <c r="I374" s="24">
        <f t="shared" si="18"/>
        <v>0</v>
      </c>
    </row>
    <row r="375" spans="1:9" ht="15" customHeight="1" x14ac:dyDescent="0.25">
      <c r="A375" s="19">
        <v>215069</v>
      </c>
      <c r="B375" s="20" t="s">
        <v>611</v>
      </c>
      <c r="C375" s="21" t="s">
        <v>665</v>
      </c>
      <c r="D375" s="22"/>
      <c r="E375" s="22"/>
      <c r="F375" s="22"/>
      <c r="G375" s="23"/>
      <c r="H375" s="17">
        <f t="shared" si="21"/>
        <v>0</v>
      </c>
      <c r="I375" s="24">
        <f t="shared" si="18"/>
        <v>0</v>
      </c>
    </row>
    <row r="376" spans="1:9" ht="15" customHeight="1" x14ac:dyDescent="0.25">
      <c r="A376" s="19">
        <v>220804</v>
      </c>
      <c r="B376" s="20" t="s">
        <v>611</v>
      </c>
      <c r="C376" s="21" t="s">
        <v>625</v>
      </c>
      <c r="D376" s="22"/>
      <c r="E376" s="22"/>
      <c r="F376" s="22"/>
      <c r="G376" s="23"/>
      <c r="H376" s="17">
        <f t="shared" si="20"/>
        <v>0</v>
      </c>
      <c r="I376" s="24">
        <f t="shared" si="18"/>
        <v>0</v>
      </c>
    </row>
    <row r="377" spans="1:9" ht="15" customHeight="1" x14ac:dyDescent="0.25">
      <c r="A377" s="19">
        <v>220818</v>
      </c>
      <c r="B377" s="20" t="s">
        <v>611</v>
      </c>
      <c r="C377" s="21" t="s">
        <v>682</v>
      </c>
      <c r="D377" s="22"/>
      <c r="E377" s="22"/>
      <c r="F377" s="22"/>
      <c r="G377" s="23"/>
      <c r="H377" s="17">
        <f t="shared" si="20"/>
        <v>0</v>
      </c>
      <c r="I377" s="24">
        <f t="shared" si="18"/>
        <v>0</v>
      </c>
    </row>
    <row r="378" spans="1:9" ht="15" customHeight="1" x14ac:dyDescent="0.25">
      <c r="A378" s="19">
        <v>220823</v>
      </c>
      <c r="B378" s="20" t="s">
        <v>611</v>
      </c>
      <c r="C378" s="21"/>
      <c r="D378" s="22"/>
      <c r="E378" s="22"/>
      <c r="F378" s="22"/>
      <c r="G378" s="23"/>
      <c r="H378" s="17">
        <f t="shared" si="20"/>
        <v>0</v>
      </c>
      <c r="I378" s="24">
        <f t="shared" si="18"/>
        <v>0</v>
      </c>
    </row>
    <row r="379" spans="1:9" ht="15" customHeight="1" x14ac:dyDescent="0.25">
      <c r="A379" s="19">
        <v>221240</v>
      </c>
      <c r="B379" s="20" t="s">
        <v>611</v>
      </c>
      <c r="C379" s="21" t="s">
        <v>626</v>
      </c>
      <c r="D379" s="22"/>
      <c r="E379" s="22"/>
      <c r="F379" s="22"/>
      <c r="G379" s="23"/>
      <c r="H379" s="17">
        <f t="shared" si="20"/>
        <v>0</v>
      </c>
      <c r="I379" s="24">
        <f t="shared" si="18"/>
        <v>0</v>
      </c>
    </row>
    <row r="380" spans="1:9" ht="15" customHeight="1" x14ac:dyDescent="0.25">
      <c r="A380" s="19">
        <v>221252</v>
      </c>
      <c r="B380" s="20" t="s">
        <v>627</v>
      </c>
      <c r="C380" s="21" t="s">
        <v>666</v>
      </c>
      <c r="D380" s="22"/>
      <c r="E380" s="22"/>
      <c r="F380" s="22"/>
      <c r="G380" s="23"/>
      <c r="H380" s="17">
        <f t="shared" si="20"/>
        <v>0</v>
      </c>
      <c r="I380" s="24">
        <f t="shared" si="18"/>
        <v>0</v>
      </c>
    </row>
    <row r="381" spans="1:9" ht="15" customHeight="1" x14ac:dyDescent="0.25">
      <c r="A381" s="19">
        <v>222312</v>
      </c>
      <c r="B381" s="20" t="s">
        <v>627</v>
      </c>
      <c r="C381" s="21" t="s">
        <v>628</v>
      </c>
      <c r="D381" s="22"/>
      <c r="E381" s="22"/>
      <c r="F381" s="22"/>
      <c r="G381" s="23"/>
      <c r="H381" s="17">
        <f t="shared" si="20"/>
        <v>0</v>
      </c>
      <c r="I381" s="24">
        <f t="shared" si="18"/>
        <v>0</v>
      </c>
    </row>
    <row r="382" spans="1:9" ht="15" customHeight="1" x14ac:dyDescent="0.25">
      <c r="A382" s="19">
        <v>222340</v>
      </c>
      <c r="B382" s="20" t="s">
        <v>629</v>
      </c>
      <c r="C382" s="21" t="s">
        <v>630</v>
      </c>
      <c r="D382" s="22"/>
      <c r="E382" s="22"/>
      <c r="F382" s="22"/>
      <c r="G382" s="23"/>
      <c r="H382" s="17">
        <f t="shared" si="20"/>
        <v>0</v>
      </c>
      <c r="I382" s="24">
        <f t="shared" si="18"/>
        <v>0</v>
      </c>
    </row>
    <row r="383" spans="1:9" ht="15" customHeight="1" x14ac:dyDescent="0.25">
      <c r="A383" s="19">
        <v>222392</v>
      </c>
      <c r="B383" s="20" t="s">
        <v>633</v>
      </c>
      <c r="C383" s="21" t="s">
        <v>667</v>
      </c>
      <c r="D383" s="22"/>
      <c r="E383" s="22"/>
      <c r="F383" s="22"/>
      <c r="G383" s="23"/>
      <c r="H383" s="17">
        <f t="shared" si="20"/>
        <v>0</v>
      </c>
      <c r="I383" s="24">
        <f t="shared" si="18"/>
        <v>0</v>
      </c>
    </row>
    <row r="384" spans="1:9" ht="15" customHeight="1" x14ac:dyDescent="0.25">
      <c r="A384" s="19">
        <v>230201</v>
      </c>
      <c r="B384" s="20" t="s">
        <v>631</v>
      </c>
      <c r="C384" s="21" t="s">
        <v>632</v>
      </c>
      <c r="D384" s="22"/>
      <c r="E384" s="22">
        <v>405.65</v>
      </c>
      <c r="F384" s="22"/>
      <c r="G384" s="23"/>
      <c r="H384" s="17">
        <f t="shared" si="20"/>
        <v>405.65</v>
      </c>
      <c r="I384" s="24">
        <f t="shared" si="18"/>
        <v>405.65</v>
      </c>
    </row>
    <row r="385" spans="1:9" ht="15" customHeight="1" x14ac:dyDescent="0.25">
      <c r="A385" s="19">
        <v>230202</v>
      </c>
      <c r="B385" s="20" t="s">
        <v>633</v>
      </c>
      <c r="C385" s="21" t="s">
        <v>634</v>
      </c>
      <c r="D385" s="22"/>
      <c r="E385" s="22">
        <v>242.23</v>
      </c>
      <c r="F385" s="22">
        <v>172.8</v>
      </c>
      <c r="G385" s="23"/>
      <c r="H385" s="17">
        <f t="shared" si="20"/>
        <v>415.03</v>
      </c>
      <c r="I385" s="24">
        <f t="shared" si="18"/>
        <v>415.03</v>
      </c>
    </row>
    <row r="386" spans="1:9" ht="15" customHeight="1" x14ac:dyDescent="0.25">
      <c r="A386" s="19">
        <v>230203</v>
      </c>
      <c r="B386" s="20" t="s">
        <v>635</v>
      </c>
      <c r="C386" s="21" t="s">
        <v>636</v>
      </c>
      <c r="D386" s="22"/>
      <c r="E386" s="22">
        <v>44.4</v>
      </c>
      <c r="F386" s="22"/>
      <c r="G386" s="23"/>
      <c r="H386" s="17">
        <f t="shared" si="20"/>
        <v>44.4</v>
      </c>
      <c r="I386" s="24">
        <f t="shared" si="18"/>
        <v>44.4</v>
      </c>
    </row>
    <row r="387" spans="1:9" ht="15" customHeight="1" x14ac:dyDescent="0.25">
      <c r="A387" s="19">
        <v>230205</v>
      </c>
      <c r="B387" s="20" t="s">
        <v>637</v>
      </c>
      <c r="C387" s="21" t="s">
        <v>638</v>
      </c>
      <c r="D387" s="22"/>
      <c r="E387" s="22"/>
      <c r="F387" s="22"/>
      <c r="G387" s="23"/>
      <c r="H387" s="17">
        <f t="shared" si="20"/>
        <v>0</v>
      </c>
      <c r="I387" s="24">
        <f>ROUND(H387,2)</f>
        <v>0</v>
      </c>
    </row>
    <row r="388" spans="1:9" ht="15" customHeight="1" x14ac:dyDescent="0.25">
      <c r="A388" s="19">
        <v>230208</v>
      </c>
      <c r="B388" s="20" t="s">
        <v>639</v>
      </c>
      <c r="C388" s="21" t="s">
        <v>640</v>
      </c>
      <c r="D388" s="22"/>
      <c r="E388" s="22">
        <v>105.45</v>
      </c>
      <c r="F388" s="22"/>
      <c r="G388" s="23">
        <v>128.15</v>
      </c>
      <c r="H388" s="17">
        <f t="shared" si="20"/>
        <v>233.60000000000002</v>
      </c>
      <c r="I388" s="24">
        <f t="shared" si="18"/>
        <v>233.6</v>
      </c>
    </row>
    <row r="389" spans="1:9" ht="15" customHeight="1" x14ac:dyDescent="0.25">
      <c r="A389" s="19">
        <v>230211</v>
      </c>
      <c r="B389" s="20" t="s">
        <v>641</v>
      </c>
      <c r="C389" s="21" t="s">
        <v>642</v>
      </c>
      <c r="D389" s="22"/>
      <c r="E389" s="22"/>
      <c r="F389" s="22"/>
      <c r="G389" s="23"/>
      <c r="H389" s="17">
        <f t="shared" si="20"/>
        <v>0</v>
      </c>
      <c r="I389" s="24">
        <f t="shared" si="18"/>
        <v>0</v>
      </c>
    </row>
    <row r="390" spans="1:9" ht="15" customHeight="1" x14ac:dyDescent="0.25">
      <c r="A390" s="19">
        <v>230212</v>
      </c>
      <c r="B390" s="20" t="s">
        <v>643</v>
      </c>
      <c r="C390" s="21" t="s">
        <v>644</v>
      </c>
      <c r="D390" s="22"/>
      <c r="E390" s="22"/>
      <c r="F390" s="22"/>
      <c r="G390" s="23"/>
      <c r="H390" s="17">
        <f t="shared" si="20"/>
        <v>0</v>
      </c>
      <c r="I390" s="24">
        <f t="shared" si="18"/>
        <v>0</v>
      </c>
    </row>
    <row r="391" spans="1:9" ht="15" customHeight="1" x14ac:dyDescent="0.25">
      <c r="A391" s="26">
        <v>230801001</v>
      </c>
      <c r="B391" s="20" t="s">
        <v>645</v>
      </c>
      <c r="C391" s="21" t="s">
        <v>646</v>
      </c>
      <c r="D391" s="22"/>
      <c r="E391" s="22">
        <v>6.56</v>
      </c>
      <c r="F391" s="22"/>
      <c r="G391" s="23"/>
      <c r="H391" s="17">
        <f t="shared" si="20"/>
        <v>6.56</v>
      </c>
      <c r="I391" s="24">
        <f t="shared" si="18"/>
        <v>6.56</v>
      </c>
    </row>
    <row r="392" spans="1:9" ht="15" customHeight="1" x14ac:dyDescent="0.25">
      <c r="A392" s="19">
        <v>23080100</v>
      </c>
      <c r="B392" s="20" t="s">
        <v>649</v>
      </c>
      <c r="C392" s="21" t="s">
        <v>668</v>
      </c>
      <c r="D392" s="22"/>
      <c r="E392" s="22"/>
      <c r="F392" s="22"/>
      <c r="G392" s="23"/>
      <c r="H392" s="17">
        <f t="shared" si="20"/>
        <v>0</v>
      </c>
      <c r="I392" s="24">
        <f t="shared" ref="I392:I401" si="22">ROUND(H392,2)</f>
        <v>0</v>
      </c>
    </row>
    <row r="393" spans="1:9" ht="15" customHeight="1" x14ac:dyDescent="0.25">
      <c r="A393" s="26">
        <v>230801002</v>
      </c>
      <c r="B393" s="20" t="s">
        <v>645</v>
      </c>
      <c r="C393" s="21" t="s">
        <v>646</v>
      </c>
      <c r="D393" s="22"/>
      <c r="E393" s="22"/>
      <c r="F393" s="22"/>
      <c r="G393" s="23"/>
      <c r="H393" s="17">
        <f t="shared" si="20"/>
        <v>0</v>
      </c>
      <c r="I393" s="24">
        <f t="shared" si="22"/>
        <v>0</v>
      </c>
    </row>
    <row r="394" spans="1:9" ht="15" customHeight="1" x14ac:dyDescent="0.25">
      <c r="A394" s="26">
        <v>230801005</v>
      </c>
      <c r="B394" s="20" t="s">
        <v>645</v>
      </c>
      <c r="C394" s="21" t="s">
        <v>646</v>
      </c>
      <c r="D394" s="22"/>
      <c r="E394" s="22">
        <v>2.46</v>
      </c>
      <c r="F394" s="22"/>
      <c r="G394" s="23"/>
      <c r="H394" s="17">
        <f t="shared" si="20"/>
        <v>2.46</v>
      </c>
      <c r="I394" s="24">
        <f t="shared" si="22"/>
        <v>2.46</v>
      </c>
    </row>
    <row r="395" spans="1:9" ht="15" customHeight="1" x14ac:dyDescent="0.25">
      <c r="A395" s="19">
        <v>814020</v>
      </c>
      <c r="B395" s="20" t="s">
        <v>647</v>
      </c>
      <c r="C395" s="21" t="s">
        <v>648</v>
      </c>
      <c r="D395" s="22"/>
      <c r="E395" s="22">
        <v>8.06</v>
      </c>
      <c r="F395" s="22"/>
      <c r="G395" s="23"/>
      <c r="H395" s="17">
        <f t="shared" si="20"/>
        <v>8.06</v>
      </c>
      <c r="I395" s="24">
        <f t="shared" si="22"/>
        <v>8.06</v>
      </c>
    </row>
    <row r="396" spans="1:9" ht="15" customHeight="1" x14ac:dyDescent="0.25">
      <c r="A396" s="19">
        <v>810450</v>
      </c>
      <c r="B396" s="20" t="s">
        <v>649</v>
      </c>
      <c r="C396" s="21" t="s">
        <v>650</v>
      </c>
      <c r="D396" s="22"/>
      <c r="E396" s="22"/>
      <c r="F396" s="22"/>
      <c r="G396" s="23"/>
      <c r="H396" s="17">
        <f t="shared" si="20"/>
        <v>0</v>
      </c>
      <c r="I396" s="24">
        <f t="shared" si="22"/>
        <v>0</v>
      </c>
    </row>
    <row r="397" spans="1:9" ht="15" customHeight="1" x14ac:dyDescent="0.25">
      <c r="A397" s="19">
        <v>814020</v>
      </c>
      <c r="B397" s="20" t="s">
        <v>651</v>
      </c>
      <c r="C397" s="21" t="s">
        <v>652</v>
      </c>
      <c r="D397" s="22"/>
      <c r="E397" s="22"/>
      <c r="F397" s="22"/>
      <c r="G397" s="23"/>
      <c r="H397" s="17">
        <f t="shared" si="20"/>
        <v>0</v>
      </c>
      <c r="I397" s="24">
        <f t="shared" si="22"/>
        <v>0</v>
      </c>
    </row>
    <row r="398" spans="1:9" ht="15" customHeight="1" x14ac:dyDescent="0.25">
      <c r="A398" s="19">
        <v>814021</v>
      </c>
      <c r="B398" s="20" t="s">
        <v>653</v>
      </c>
      <c r="C398" s="21" t="s">
        <v>654</v>
      </c>
      <c r="D398" s="22"/>
      <c r="E398" s="22"/>
      <c r="F398" s="22"/>
      <c r="G398" s="23"/>
      <c r="H398" s="17">
        <f t="shared" si="20"/>
        <v>0</v>
      </c>
      <c r="I398" s="24">
        <f t="shared" si="22"/>
        <v>0</v>
      </c>
    </row>
    <row r="399" spans="1:9" ht="15" customHeight="1" thickBot="1" x14ac:dyDescent="0.3">
      <c r="A399" s="27">
        <v>833001</v>
      </c>
      <c r="B399" s="28" t="s">
        <v>655</v>
      </c>
      <c r="C399" s="29" t="s">
        <v>656</v>
      </c>
      <c r="D399" s="30"/>
      <c r="E399" s="30"/>
      <c r="F399" s="30"/>
      <c r="G399" s="31"/>
      <c r="H399" s="32">
        <f t="shared" si="20"/>
        <v>0</v>
      </c>
      <c r="I399" s="33">
        <f t="shared" si="22"/>
        <v>0</v>
      </c>
    </row>
    <row r="400" spans="1:9" ht="15" customHeight="1" x14ac:dyDescent="0.25">
      <c r="D400" s="34">
        <f t="shared" ref="D400:G400" si="23">SUM(D5:D399)</f>
        <v>0</v>
      </c>
      <c r="E400" s="34">
        <f t="shared" si="23"/>
        <v>7034.0099999999993</v>
      </c>
      <c r="F400" s="34">
        <f t="shared" si="23"/>
        <v>172.8</v>
      </c>
      <c r="G400" s="35">
        <f t="shared" si="23"/>
        <v>128.15</v>
      </c>
      <c r="H400" s="36">
        <f>SUM(D400:G400)</f>
        <v>7334.9599999999991</v>
      </c>
      <c r="I400" s="37">
        <f t="shared" si="22"/>
        <v>7334.96</v>
      </c>
    </row>
    <row r="401" spans="1:9" ht="15" customHeight="1" x14ac:dyDescent="0.25">
      <c r="A401" s="2" t="s">
        <v>7</v>
      </c>
      <c r="G401" s="4" t="s">
        <v>7</v>
      </c>
      <c r="H401" s="38">
        <f>SUM(H5:H399)</f>
        <v>7334.96</v>
      </c>
      <c r="I401" s="37">
        <f t="shared" si="22"/>
        <v>7334.96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6"/>
  <sheetViews>
    <sheetView topLeftCell="A29" workbookViewId="0">
      <selection activeCell="A64" sqref="A6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8.28515625" style="4" customWidth="1"/>
    <col min="8" max="8" width="10" style="4" customWidth="1"/>
    <col min="9" max="9" width="9.710937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1" t="s">
        <v>695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ht="15" customHeight="1" x14ac:dyDescent="0.25">
      <c r="A5" s="12">
        <v>1000</v>
      </c>
      <c r="B5" s="13" t="s">
        <v>8</v>
      </c>
      <c r="C5" s="14" t="s">
        <v>9</v>
      </c>
      <c r="D5" s="15"/>
      <c r="E5" s="15">
        <v>3.27</v>
      </c>
      <c r="F5" s="15"/>
      <c r="G5" s="16"/>
      <c r="H5" s="17">
        <f>SUM(D5:G5)</f>
        <v>3.27</v>
      </c>
      <c r="I5" s="18">
        <f t="shared" ref="I5:I15" si="0">ROUND(H5,2)</f>
        <v>3.27</v>
      </c>
    </row>
    <row r="6" spans="1:9" ht="15" customHeight="1" x14ac:dyDescent="0.25">
      <c r="A6" s="19">
        <v>1350</v>
      </c>
      <c r="B6" s="20" t="s">
        <v>15</v>
      </c>
      <c r="C6" s="21" t="s">
        <v>16</v>
      </c>
      <c r="D6" s="22"/>
      <c r="E6" s="22">
        <v>1.2</v>
      </c>
      <c r="F6" s="22"/>
      <c r="G6" s="23"/>
      <c r="H6" s="17">
        <f t="shared" ref="H6:H15" si="1">SUM(D6:G6)</f>
        <v>1.2</v>
      </c>
      <c r="I6" s="24">
        <f t="shared" si="0"/>
        <v>1.2</v>
      </c>
    </row>
    <row r="7" spans="1:9" ht="15" customHeight="1" x14ac:dyDescent="0.25">
      <c r="A7" s="19">
        <v>1400</v>
      </c>
      <c r="B7" s="20" t="s">
        <v>18</v>
      </c>
      <c r="C7" s="21" t="s">
        <v>19</v>
      </c>
      <c r="D7" s="22"/>
      <c r="E7" s="22">
        <v>27.6</v>
      </c>
      <c r="F7" s="22"/>
      <c r="G7" s="23"/>
      <c r="H7" s="17">
        <f t="shared" si="1"/>
        <v>27.6</v>
      </c>
      <c r="I7" s="24">
        <f>ROUND(H7,2)</f>
        <v>27.6</v>
      </c>
    </row>
    <row r="8" spans="1:9" ht="15" customHeight="1" x14ac:dyDescent="0.25">
      <c r="A8" s="19">
        <v>1450</v>
      </c>
      <c r="B8" s="20" t="s">
        <v>20</v>
      </c>
      <c r="C8" s="21" t="s">
        <v>21</v>
      </c>
      <c r="D8" s="22"/>
      <c r="E8" s="22">
        <v>32</v>
      </c>
      <c r="F8" s="22"/>
      <c r="G8" s="23"/>
      <c r="H8" s="17">
        <f t="shared" si="1"/>
        <v>32</v>
      </c>
      <c r="I8" s="24">
        <f t="shared" si="0"/>
        <v>32</v>
      </c>
    </row>
    <row r="9" spans="1:9" ht="15" customHeight="1" x14ac:dyDescent="0.25">
      <c r="A9" s="19">
        <v>1800</v>
      </c>
      <c r="B9" s="20" t="s">
        <v>38</v>
      </c>
      <c r="C9" s="21" t="s">
        <v>39</v>
      </c>
      <c r="D9" s="22"/>
      <c r="E9" s="22">
        <v>0.46</v>
      </c>
      <c r="F9" s="22"/>
      <c r="G9" s="23"/>
      <c r="H9" s="17">
        <f t="shared" si="1"/>
        <v>0.46</v>
      </c>
      <c r="I9" s="24">
        <f t="shared" si="0"/>
        <v>0.46</v>
      </c>
    </row>
    <row r="10" spans="1:9" ht="15" customHeight="1" x14ac:dyDescent="0.25">
      <c r="A10" s="19">
        <v>2460</v>
      </c>
      <c r="B10" s="20" t="s">
        <v>53</v>
      </c>
      <c r="C10" s="21" t="s">
        <v>681</v>
      </c>
      <c r="D10" s="22"/>
      <c r="E10" s="22">
        <v>179.49</v>
      </c>
      <c r="F10" s="22"/>
      <c r="G10" s="23"/>
      <c r="H10" s="17">
        <f>SUM(D10:G10)</f>
        <v>179.49</v>
      </c>
      <c r="I10" s="24">
        <f t="shared" si="0"/>
        <v>179.49</v>
      </c>
    </row>
    <row r="11" spans="1:9" ht="15" customHeight="1" x14ac:dyDescent="0.25">
      <c r="A11" s="19">
        <v>2520</v>
      </c>
      <c r="B11" s="20" t="s">
        <v>54</v>
      </c>
      <c r="C11" s="21" t="s">
        <v>55</v>
      </c>
      <c r="D11" s="22"/>
      <c r="E11" s="22">
        <v>4.25</v>
      </c>
      <c r="F11" s="22"/>
      <c r="G11" s="23"/>
      <c r="H11" s="17">
        <f t="shared" si="1"/>
        <v>4.25</v>
      </c>
      <c r="I11" s="24">
        <f t="shared" si="0"/>
        <v>4.25</v>
      </c>
    </row>
    <row r="12" spans="1:9" ht="15" customHeight="1" x14ac:dyDescent="0.25">
      <c r="A12" s="19">
        <v>2680</v>
      </c>
      <c r="B12" s="20" t="s">
        <v>62</v>
      </c>
      <c r="C12" s="21" t="s">
        <v>63</v>
      </c>
      <c r="D12" s="22"/>
      <c r="E12" s="22">
        <v>82.76</v>
      </c>
      <c r="F12" s="22"/>
      <c r="G12" s="23"/>
      <c r="H12" s="17">
        <f t="shared" si="1"/>
        <v>82.76</v>
      </c>
      <c r="I12" s="24">
        <f t="shared" si="0"/>
        <v>82.76</v>
      </c>
    </row>
    <row r="13" spans="1:9" ht="15" customHeight="1" x14ac:dyDescent="0.25">
      <c r="A13" s="19">
        <v>2960</v>
      </c>
      <c r="B13" s="20" t="s">
        <v>66</v>
      </c>
      <c r="C13" s="21" t="s">
        <v>67</v>
      </c>
      <c r="D13" s="22"/>
      <c r="E13" s="22">
        <v>1.4</v>
      </c>
      <c r="F13" s="22"/>
      <c r="G13" s="23"/>
      <c r="H13" s="17">
        <f t="shared" si="1"/>
        <v>1.4</v>
      </c>
      <c r="I13" s="24">
        <f t="shared" si="0"/>
        <v>1.4</v>
      </c>
    </row>
    <row r="14" spans="1:9" ht="15" customHeight="1" x14ac:dyDescent="0.25">
      <c r="A14" s="19">
        <v>3260</v>
      </c>
      <c r="B14" s="20" t="s">
        <v>72</v>
      </c>
      <c r="C14" s="21" t="s">
        <v>73</v>
      </c>
      <c r="D14" s="22"/>
      <c r="E14" s="22">
        <v>0.92</v>
      </c>
      <c r="F14" s="22"/>
      <c r="G14" s="23"/>
      <c r="H14" s="17">
        <f t="shared" si="1"/>
        <v>0.92</v>
      </c>
      <c r="I14" s="24">
        <f t="shared" si="0"/>
        <v>0.92</v>
      </c>
    </row>
    <row r="15" spans="1:9" ht="15" customHeight="1" x14ac:dyDescent="0.25">
      <c r="A15" s="19">
        <v>5280</v>
      </c>
      <c r="B15" s="20" t="s">
        <v>125</v>
      </c>
      <c r="C15" s="21" t="s">
        <v>126</v>
      </c>
      <c r="D15" s="22"/>
      <c r="E15" s="22">
        <v>3.6</v>
      </c>
      <c r="F15" s="22"/>
      <c r="G15" s="23"/>
      <c r="H15" s="17">
        <f t="shared" si="1"/>
        <v>3.6</v>
      </c>
      <c r="I15" s="24">
        <f t="shared" si="0"/>
        <v>3.6</v>
      </c>
    </row>
    <row r="16" spans="1:9" ht="15" customHeight="1" x14ac:dyDescent="0.25">
      <c r="A16" s="19">
        <v>5600</v>
      </c>
      <c r="B16" s="20" t="s">
        <v>142</v>
      </c>
      <c r="C16" s="21" t="s">
        <v>143</v>
      </c>
      <c r="D16" s="22"/>
      <c r="E16" s="22">
        <v>17.46</v>
      </c>
      <c r="F16" s="22"/>
      <c r="G16" s="23"/>
      <c r="H16" s="17">
        <f t="shared" ref="H16:H29" si="2">SUM(D16:G16)</f>
        <v>17.46</v>
      </c>
      <c r="I16" s="24">
        <f t="shared" ref="I16:I29" si="3">ROUND(H16,2)</f>
        <v>17.46</v>
      </c>
    </row>
    <row r="17" spans="1:9" ht="15" customHeight="1" x14ac:dyDescent="0.25">
      <c r="A17" s="19">
        <v>5660</v>
      </c>
      <c r="B17" s="20" t="s">
        <v>150</v>
      </c>
      <c r="C17" s="21" t="s">
        <v>151</v>
      </c>
      <c r="D17" s="22"/>
      <c r="E17" s="22">
        <v>150.81</v>
      </c>
      <c r="F17" s="22"/>
      <c r="G17" s="23"/>
      <c r="H17" s="17">
        <f t="shared" si="2"/>
        <v>150.81</v>
      </c>
      <c r="I17" s="24">
        <f t="shared" si="3"/>
        <v>150.81</v>
      </c>
    </row>
    <row r="18" spans="1:9" ht="15" customHeight="1" x14ac:dyDescent="0.25">
      <c r="A18" s="19">
        <v>5690</v>
      </c>
      <c r="B18" s="20" t="s">
        <v>152</v>
      </c>
      <c r="C18" s="21" t="s">
        <v>153</v>
      </c>
      <c r="D18" s="22"/>
      <c r="E18" s="22">
        <v>10340.129999999999</v>
      </c>
      <c r="F18" s="22"/>
      <c r="G18" s="23"/>
      <c r="H18" s="17">
        <f t="shared" si="2"/>
        <v>10340.129999999999</v>
      </c>
      <c r="I18" s="24">
        <f t="shared" si="3"/>
        <v>10340.129999999999</v>
      </c>
    </row>
    <row r="19" spans="1:9" ht="15" customHeight="1" x14ac:dyDescent="0.25">
      <c r="A19" s="19">
        <v>6070</v>
      </c>
      <c r="B19" s="20" t="s">
        <v>152</v>
      </c>
      <c r="C19" s="21" t="s">
        <v>697</v>
      </c>
      <c r="D19" s="22"/>
      <c r="E19" s="22"/>
      <c r="F19" s="22"/>
      <c r="G19" s="23">
        <v>511.02</v>
      </c>
      <c r="H19" s="17">
        <f t="shared" ref="H19" si="4">SUM(D19:G19)</f>
        <v>511.02</v>
      </c>
      <c r="I19" s="24">
        <f t="shared" ref="I19" si="5">ROUND(H19,2)</f>
        <v>511.02</v>
      </c>
    </row>
    <row r="20" spans="1:9" ht="15" customHeight="1" x14ac:dyDescent="0.25">
      <c r="A20" s="19">
        <v>5760</v>
      </c>
      <c r="B20" s="20" t="s">
        <v>154</v>
      </c>
      <c r="C20" s="21" t="s">
        <v>155</v>
      </c>
      <c r="D20" s="22"/>
      <c r="E20" s="25">
        <v>0.51</v>
      </c>
      <c r="F20" s="25"/>
      <c r="G20" s="23"/>
      <c r="H20" s="17">
        <f t="shared" si="2"/>
        <v>0.51</v>
      </c>
      <c r="I20" s="24">
        <f t="shared" si="3"/>
        <v>0.51</v>
      </c>
    </row>
    <row r="21" spans="1:9" ht="15" customHeight="1" x14ac:dyDescent="0.25">
      <c r="A21" s="19">
        <v>6610</v>
      </c>
      <c r="B21" s="20" t="s">
        <v>154</v>
      </c>
      <c r="C21" s="21" t="s">
        <v>696</v>
      </c>
      <c r="D21" s="22"/>
      <c r="E21" s="25"/>
      <c r="F21" s="25"/>
      <c r="G21" s="23">
        <v>88.62</v>
      </c>
      <c r="H21" s="17">
        <f t="shared" ref="H21" si="6">SUM(D21:G21)</f>
        <v>88.62</v>
      </c>
      <c r="I21" s="24">
        <f t="shared" ref="I21" si="7">ROUND(H21,2)</f>
        <v>88.62</v>
      </c>
    </row>
    <row r="22" spans="1:9" ht="15" customHeight="1" x14ac:dyDescent="0.25">
      <c r="A22" s="19">
        <v>6292</v>
      </c>
      <c r="B22" s="20" t="s">
        <v>174</v>
      </c>
      <c r="C22" s="21" t="s">
        <v>175</v>
      </c>
      <c r="D22" s="22"/>
      <c r="E22" s="22">
        <v>35</v>
      </c>
      <c r="F22" s="22"/>
      <c r="G22" s="23"/>
      <c r="H22" s="17">
        <f t="shared" si="2"/>
        <v>35</v>
      </c>
      <c r="I22" s="24">
        <f t="shared" si="3"/>
        <v>35</v>
      </c>
    </row>
    <row r="23" spans="1:9" ht="15" customHeight="1" x14ac:dyDescent="0.25">
      <c r="A23" s="19">
        <v>6871</v>
      </c>
      <c r="B23" s="20" t="s">
        <v>203</v>
      </c>
      <c r="C23" s="21" t="s">
        <v>204</v>
      </c>
      <c r="D23" s="22"/>
      <c r="E23" s="22">
        <v>16.8</v>
      </c>
      <c r="F23" s="22"/>
      <c r="G23" s="23"/>
      <c r="H23" s="17">
        <f t="shared" si="2"/>
        <v>16.8</v>
      </c>
      <c r="I23" s="24">
        <f t="shared" si="3"/>
        <v>16.8</v>
      </c>
    </row>
    <row r="24" spans="1:9" ht="15" customHeight="1" x14ac:dyDescent="0.25">
      <c r="A24" s="19">
        <v>6950</v>
      </c>
      <c r="B24" s="20" t="s">
        <v>208</v>
      </c>
      <c r="C24" s="21" t="s">
        <v>209</v>
      </c>
      <c r="D24" s="22"/>
      <c r="E24" s="22">
        <v>0.51</v>
      </c>
      <c r="F24" s="22"/>
      <c r="G24" s="23"/>
      <c r="H24" s="17">
        <f t="shared" si="2"/>
        <v>0.51</v>
      </c>
      <c r="I24" s="24">
        <f t="shared" si="3"/>
        <v>0.51</v>
      </c>
    </row>
    <row r="25" spans="1:9" ht="15" customHeight="1" x14ac:dyDescent="0.25">
      <c r="A25" s="19">
        <v>7020</v>
      </c>
      <c r="B25" s="20" t="s">
        <v>214</v>
      </c>
      <c r="C25" s="21" t="s">
        <v>215</v>
      </c>
      <c r="D25" s="22"/>
      <c r="E25" s="22">
        <v>4.2</v>
      </c>
      <c r="F25" s="22"/>
      <c r="G25" s="23"/>
      <c r="H25" s="17">
        <f t="shared" si="2"/>
        <v>4.2</v>
      </c>
      <c r="I25" s="24">
        <f t="shared" si="3"/>
        <v>4.2</v>
      </c>
    </row>
    <row r="26" spans="1:9" ht="15" customHeight="1" x14ac:dyDescent="0.25">
      <c r="A26" s="19">
        <v>7180</v>
      </c>
      <c r="B26" s="20" t="s">
        <v>222</v>
      </c>
      <c r="C26" s="21" t="s">
        <v>223</v>
      </c>
      <c r="D26" s="22"/>
      <c r="E26" s="22">
        <v>37.94</v>
      </c>
      <c r="F26" s="22"/>
      <c r="G26" s="23"/>
      <c r="H26" s="17">
        <f t="shared" si="2"/>
        <v>37.94</v>
      </c>
      <c r="I26" s="24">
        <f t="shared" si="3"/>
        <v>37.94</v>
      </c>
    </row>
    <row r="27" spans="1:9" ht="15" customHeight="1" x14ac:dyDescent="0.25">
      <c r="A27" s="19">
        <v>7250</v>
      </c>
      <c r="B27" s="20" t="s">
        <v>226</v>
      </c>
      <c r="C27" s="21" t="s">
        <v>227</v>
      </c>
      <c r="D27" s="22"/>
      <c r="E27" s="22">
        <v>5.91</v>
      </c>
      <c r="F27" s="22"/>
      <c r="G27" s="23"/>
      <c r="H27" s="17">
        <f t="shared" si="2"/>
        <v>5.91</v>
      </c>
      <c r="I27" s="24">
        <f t="shared" si="3"/>
        <v>5.91</v>
      </c>
    </row>
    <row r="28" spans="1:9" ht="15" customHeight="1" x14ac:dyDescent="0.25">
      <c r="A28" s="19">
        <v>7280</v>
      </c>
      <c r="B28" s="20" t="s">
        <v>234</v>
      </c>
      <c r="C28" s="21" t="s">
        <v>235</v>
      </c>
      <c r="D28" s="22"/>
      <c r="E28" s="22">
        <v>6</v>
      </c>
      <c r="F28" s="22"/>
      <c r="G28" s="23"/>
      <c r="H28" s="17">
        <f t="shared" si="2"/>
        <v>6</v>
      </c>
      <c r="I28" s="24">
        <f t="shared" si="3"/>
        <v>6</v>
      </c>
    </row>
    <row r="29" spans="1:9" ht="15" customHeight="1" x14ac:dyDescent="0.25">
      <c r="A29" s="19">
        <v>7462</v>
      </c>
      <c r="B29" s="20" t="s">
        <v>248</v>
      </c>
      <c r="C29" s="21" t="s">
        <v>249</v>
      </c>
      <c r="D29" s="22"/>
      <c r="E29" s="22">
        <v>295.62</v>
      </c>
      <c r="F29" s="22"/>
      <c r="G29" s="23"/>
      <c r="H29" s="17">
        <f t="shared" si="2"/>
        <v>295.62</v>
      </c>
      <c r="I29" s="24">
        <f t="shared" si="3"/>
        <v>295.62</v>
      </c>
    </row>
    <row r="30" spans="1:9" ht="15" customHeight="1" x14ac:dyDescent="0.25">
      <c r="A30" s="19">
        <v>7490</v>
      </c>
      <c r="B30" s="20" t="s">
        <v>257</v>
      </c>
      <c r="C30" s="21" t="s">
        <v>258</v>
      </c>
      <c r="D30" s="22"/>
      <c r="E30" s="22">
        <v>1.8</v>
      </c>
      <c r="F30" s="22"/>
      <c r="G30" s="23"/>
      <c r="H30" s="17">
        <f t="shared" ref="H30:H39" si="8">SUM(D30:G30)</f>
        <v>1.8</v>
      </c>
      <c r="I30" s="24">
        <f t="shared" ref="I30:I40" si="9">ROUND(H30,2)</f>
        <v>1.8</v>
      </c>
    </row>
    <row r="31" spans="1:9" ht="15" customHeight="1" x14ac:dyDescent="0.25">
      <c r="A31" s="19">
        <v>7570</v>
      </c>
      <c r="B31" s="20" t="s">
        <v>263</v>
      </c>
      <c r="C31" s="21" t="s">
        <v>264</v>
      </c>
      <c r="D31" s="22"/>
      <c r="E31" s="22">
        <v>7.2</v>
      </c>
      <c r="F31" s="22"/>
      <c r="G31" s="23"/>
      <c r="H31" s="17">
        <f t="shared" si="8"/>
        <v>7.2</v>
      </c>
      <c r="I31" s="24">
        <f t="shared" si="9"/>
        <v>7.2</v>
      </c>
    </row>
    <row r="32" spans="1:9" ht="15" customHeight="1" x14ac:dyDescent="0.25">
      <c r="A32" s="19">
        <v>7690</v>
      </c>
      <c r="B32" s="20" t="s">
        <v>270</v>
      </c>
      <c r="C32" s="21" t="s">
        <v>271</v>
      </c>
      <c r="D32" s="22"/>
      <c r="E32" s="22">
        <v>0.51</v>
      </c>
      <c r="F32" s="22"/>
      <c r="G32" s="23"/>
      <c r="H32" s="17">
        <f t="shared" si="8"/>
        <v>0.51</v>
      </c>
      <c r="I32" s="24">
        <f t="shared" si="9"/>
        <v>0.51</v>
      </c>
    </row>
    <row r="33" spans="1:9" ht="15" customHeight="1" x14ac:dyDescent="0.25">
      <c r="A33" s="19">
        <v>8001</v>
      </c>
      <c r="B33" s="20" t="s">
        <v>274</v>
      </c>
      <c r="C33" s="21" t="s">
        <v>275</v>
      </c>
      <c r="D33" s="22"/>
      <c r="E33" s="22">
        <v>29.05</v>
      </c>
      <c r="F33" s="22"/>
      <c r="G33" s="23"/>
      <c r="H33" s="17">
        <f t="shared" si="8"/>
        <v>29.05</v>
      </c>
      <c r="I33" s="24">
        <f t="shared" si="9"/>
        <v>29.05</v>
      </c>
    </row>
    <row r="34" spans="1:9" ht="15" customHeight="1" x14ac:dyDescent="0.25">
      <c r="A34" s="19">
        <v>8020</v>
      </c>
      <c r="B34" s="20" t="s">
        <v>277</v>
      </c>
      <c r="C34" s="21" t="s">
        <v>282</v>
      </c>
      <c r="D34" s="22"/>
      <c r="E34" s="22">
        <v>7.65</v>
      </c>
      <c r="F34" s="22"/>
      <c r="G34" s="23"/>
      <c r="H34" s="17">
        <f t="shared" si="8"/>
        <v>7.65</v>
      </c>
      <c r="I34" s="24">
        <f t="shared" si="9"/>
        <v>7.65</v>
      </c>
    </row>
    <row r="35" spans="1:9" ht="15" customHeight="1" x14ac:dyDescent="0.25">
      <c r="A35" s="19">
        <v>8220</v>
      </c>
      <c r="B35" s="20" t="s">
        <v>289</v>
      </c>
      <c r="C35" s="21" t="s">
        <v>290</v>
      </c>
      <c r="D35" s="22"/>
      <c r="E35" s="22">
        <v>8.5500000000000007</v>
      </c>
      <c r="F35" s="22"/>
      <c r="G35" s="23"/>
      <c r="H35" s="17">
        <f t="shared" si="8"/>
        <v>8.5500000000000007</v>
      </c>
      <c r="I35" s="24">
        <f t="shared" si="9"/>
        <v>8.5500000000000007</v>
      </c>
    </row>
    <row r="36" spans="1:9" ht="15" customHeight="1" x14ac:dyDescent="0.25">
      <c r="A36" s="19">
        <v>8730</v>
      </c>
      <c r="B36" s="20" t="s">
        <v>305</v>
      </c>
      <c r="C36" s="21" t="s">
        <v>306</v>
      </c>
      <c r="D36" s="22"/>
      <c r="E36" s="22">
        <v>19.350000000000001</v>
      </c>
      <c r="F36" s="22"/>
      <c r="G36" s="23"/>
      <c r="H36" s="17">
        <f t="shared" si="8"/>
        <v>19.350000000000001</v>
      </c>
      <c r="I36" s="24">
        <f t="shared" si="9"/>
        <v>19.350000000000001</v>
      </c>
    </row>
    <row r="37" spans="1:9" ht="15" customHeight="1" x14ac:dyDescent="0.25">
      <c r="A37" s="19">
        <v>8731</v>
      </c>
      <c r="B37" s="20" t="s">
        <v>307</v>
      </c>
      <c r="C37" s="21" t="s">
        <v>308</v>
      </c>
      <c r="D37" s="22"/>
      <c r="E37" s="22">
        <v>0.51</v>
      </c>
      <c r="F37" s="22"/>
      <c r="G37" s="23"/>
      <c r="H37" s="17">
        <f t="shared" si="8"/>
        <v>0.51</v>
      </c>
      <c r="I37" s="24">
        <f t="shared" si="9"/>
        <v>0.51</v>
      </c>
    </row>
    <row r="38" spans="1:9" ht="15" customHeight="1" x14ac:dyDescent="0.25">
      <c r="A38" s="19">
        <v>9060</v>
      </c>
      <c r="B38" s="20" t="s">
        <v>321</v>
      </c>
      <c r="C38" s="21" t="s">
        <v>325</v>
      </c>
      <c r="D38" s="22"/>
      <c r="E38" s="22">
        <v>37.46</v>
      </c>
      <c r="F38" s="22"/>
      <c r="G38" s="23"/>
      <c r="H38" s="17">
        <f t="shared" si="8"/>
        <v>37.46</v>
      </c>
      <c r="I38" s="24">
        <f t="shared" si="9"/>
        <v>37.46</v>
      </c>
    </row>
    <row r="39" spans="1:9" ht="15" customHeight="1" x14ac:dyDescent="0.25">
      <c r="A39" s="19">
        <v>122001</v>
      </c>
      <c r="B39" s="20" t="s">
        <v>361</v>
      </c>
      <c r="C39" s="21" t="s">
        <v>362</v>
      </c>
      <c r="D39" s="22"/>
      <c r="E39" s="22">
        <v>17.04</v>
      </c>
      <c r="F39" s="22"/>
      <c r="G39" s="23"/>
      <c r="H39" s="17">
        <f t="shared" si="8"/>
        <v>17.04</v>
      </c>
      <c r="I39" s="24">
        <f t="shared" si="9"/>
        <v>17.04</v>
      </c>
    </row>
    <row r="40" spans="1:9" ht="15" customHeight="1" x14ac:dyDescent="0.25">
      <c r="A40" s="19">
        <v>122027</v>
      </c>
      <c r="B40" s="20" t="s">
        <v>369</v>
      </c>
      <c r="C40" s="21" t="s">
        <v>694</v>
      </c>
      <c r="D40" s="22"/>
      <c r="E40" s="22">
        <v>9.9</v>
      </c>
      <c r="F40" s="22"/>
      <c r="G40" s="23"/>
      <c r="H40" s="17">
        <f t="shared" ref="H40:H47" si="10">SUM(D40:G40)</f>
        <v>9.9</v>
      </c>
      <c r="I40" s="24">
        <f t="shared" si="9"/>
        <v>9.9</v>
      </c>
    </row>
    <row r="41" spans="1:9" ht="15" customHeight="1" x14ac:dyDescent="0.25">
      <c r="A41" s="19">
        <v>130093</v>
      </c>
      <c r="B41" s="20" t="s">
        <v>388</v>
      </c>
      <c r="C41" s="21" t="s">
        <v>389</v>
      </c>
      <c r="D41" s="22"/>
      <c r="E41" s="22">
        <v>697.7</v>
      </c>
      <c r="F41" s="22"/>
      <c r="G41" s="23"/>
      <c r="H41" s="17">
        <f t="shared" si="10"/>
        <v>697.7</v>
      </c>
      <c r="I41" s="24">
        <f t="shared" ref="I41" si="11">ROUND(H41,2)</f>
        <v>697.7</v>
      </c>
    </row>
    <row r="42" spans="1:9" ht="15" customHeight="1" x14ac:dyDescent="0.25">
      <c r="A42" s="19">
        <v>130094</v>
      </c>
      <c r="B42" s="20" t="s">
        <v>390</v>
      </c>
      <c r="C42" s="21" t="s">
        <v>391</v>
      </c>
      <c r="D42" s="22"/>
      <c r="E42" s="22">
        <v>29.09</v>
      </c>
      <c r="F42" s="22"/>
      <c r="G42" s="23"/>
      <c r="H42" s="17">
        <f t="shared" si="10"/>
        <v>29.09</v>
      </c>
      <c r="I42" s="24">
        <f>ROUND(H42,2)</f>
        <v>29.09</v>
      </c>
    </row>
    <row r="43" spans="1:9" ht="15" customHeight="1" x14ac:dyDescent="0.25">
      <c r="A43" s="19">
        <v>130424</v>
      </c>
      <c r="B43" s="20" t="s">
        <v>414</v>
      </c>
      <c r="C43" s="21" t="s">
        <v>415</v>
      </c>
      <c r="D43" s="22"/>
      <c r="E43" s="22">
        <v>18.95</v>
      </c>
      <c r="F43" s="22"/>
      <c r="G43" s="23"/>
      <c r="H43" s="17">
        <f t="shared" si="10"/>
        <v>18.95</v>
      </c>
      <c r="I43" s="24">
        <f t="shared" ref="I43:I50" si="12">ROUND(H43,2)</f>
        <v>18.95</v>
      </c>
    </row>
    <row r="44" spans="1:9" ht="15" customHeight="1" x14ac:dyDescent="0.25">
      <c r="A44" s="19">
        <v>130451</v>
      </c>
      <c r="B44" s="20" t="s">
        <v>400</v>
      </c>
      <c r="C44" s="21" t="s">
        <v>672</v>
      </c>
      <c r="D44" s="22"/>
      <c r="E44" s="22">
        <v>3.52</v>
      </c>
      <c r="F44" s="22"/>
      <c r="G44" s="23"/>
      <c r="H44" s="17">
        <f t="shared" si="10"/>
        <v>3.52</v>
      </c>
      <c r="I44" s="24">
        <f t="shared" si="12"/>
        <v>3.52</v>
      </c>
    </row>
    <row r="45" spans="1:9" ht="15" customHeight="1" x14ac:dyDescent="0.25">
      <c r="A45" s="19">
        <v>130467</v>
      </c>
      <c r="B45" s="20" t="s">
        <v>400</v>
      </c>
      <c r="C45" s="21" t="s">
        <v>422</v>
      </c>
      <c r="D45" s="22"/>
      <c r="E45" s="22">
        <v>0.51</v>
      </c>
      <c r="F45" s="22"/>
      <c r="G45" s="23"/>
      <c r="H45" s="17">
        <f t="shared" si="10"/>
        <v>0.51</v>
      </c>
      <c r="I45" s="24">
        <f t="shared" si="12"/>
        <v>0.51</v>
      </c>
    </row>
    <row r="46" spans="1:9" ht="15" customHeight="1" x14ac:dyDescent="0.25">
      <c r="A46" s="19">
        <v>130607</v>
      </c>
      <c r="B46" s="20" t="s">
        <v>446</v>
      </c>
      <c r="C46" s="21" t="s">
        <v>447</v>
      </c>
      <c r="D46" s="22"/>
      <c r="E46" s="22">
        <v>0.46</v>
      </c>
      <c r="F46" s="22"/>
      <c r="G46" s="23"/>
      <c r="H46" s="17">
        <f t="shared" si="10"/>
        <v>0.46</v>
      </c>
      <c r="I46" s="24">
        <f t="shared" si="12"/>
        <v>0.46</v>
      </c>
    </row>
    <row r="47" spans="1:9" ht="15" customHeight="1" x14ac:dyDescent="0.25">
      <c r="A47" s="19">
        <v>130722</v>
      </c>
      <c r="B47" s="20" t="s">
        <v>476</v>
      </c>
      <c r="C47" s="21" t="s">
        <v>686</v>
      </c>
      <c r="D47" s="22"/>
      <c r="E47" s="22">
        <v>26.9</v>
      </c>
      <c r="F47" s="22"/>
      <c r="G47" s="23"/>
      <c r="H47" s="17">
        <f t="shared" si="10"/>
        <v>26.9</v>
      </c>
      <c r="I47" s="24">
        <f t="shared" si="12"/>
        <v>26.9</v>
      </c>
    </row>
    <row r="48" spans="1:9" ht="15" customHeight="1" x14ac:dyDescent="0.25">
      <c r="A48" s="19">
        <v>130880</v>
      </c>
      <c r="B48" s="20" t="s">
        <v>515</v>
      </c>
      <c r="C48" s="21" t="s">
        <v>516</v>
      </c>
      <c r="D48" s="22"/>
      <c r="E48" s="22">
        <v>288.06</v>
      </c>
      <c r="F48" s="22"/>
      <c r="G48" s="23"/>
      <c r="H48" s="17">
        <f t="shared" ref="H48:H55" si="13">SUM(D48:G48)</f>
        <v>288.06</v>
      </c>
      <c r="I48" s="24">
        <f t="shared" si="12"/>
        <v>288.06</v>
      </c>
    </row>
    <row r="49" spans="1:9" ht="15" customHeight="1" x14ac:dyDescent="0.25">
      <c r="A49" s="19">
        <v>130951</v>
      </c>
      <c r="B49" s="20" t="s">
        <v>518</v>
      </c>
      <c r="C49" s="21" t="s">
        <v>519</v>
      </c>
      <c r="D49" s="22"/>
      <c r="E49" s="22">
        <v>16.96</v>
      </c>
      <c r="F49" s="22"/>
      <c r="G49" s="23"/>
      <c r="H49" s="17">
        <f t="shared" si="13"/>
        <v>16.96</v>
      </c>
      <c r="I49" s="24">
        <f t="shared" si="12"/>
        <v>16.96</v>
      </c>
    </row>
    <row r="50" spans="1:9" ht="15" customHeight="1" x14ac:dyDescent="0.25">
      <c r="A50" s="19">
        <v>150000</v>
      </c>
      <c r="B50" s="20" t="s">
        <v>522</v>
      </c>
      <c r="C50" s="21" t="s">
        <v>523</v>
      </c>
      <c r="D50" s="22"/>
      <c r="E50" s="22">
        <v>7.51</v>
      </c>
      <c r="F50" s="22"/>
      <c r="G50" s="23"/>
      <c r="H50" s="17">
        <f t="shared" si="13"/>
        <v>7.51</v>
      </c>
      <c r="I50" s="24">
        <f t="shared" si="12"/>
        <v>7.51</v>
      </c>
    </row>
    <row r="51" spans="1:9" ht="15" customHeight="1" x14ac:dyDescent="0.25">
      <c r="A51" s="19">
        <v>150003</v>
      </c>
      <c r="B51" s="20" t="s">
        <v>528</v>
      </c>
      <c r="C51" s="21" t="s">
        <v>529</v>
      </c>
      <c r="D51" s="22"/>
      <c r="E51" s="22">
        <v>11.9</v>
      </c>
      <c r="F51" s="22"/>
      <c r="G51" s="23"/>
      <c r="H51" s="17">
        <f t="shared" si="13"/>
        <v>11.9</v>
      </c>
      <c r="I51" s="24">
        <f t="shared" ref="I51:I62" si="14">ROUND(H51,2)</f>
        <v>11.9</v>
      </c>
    </row>
    <row r="52" spans="1:9" ht="15" customHeight="1" x14ac:dyDescent="0.25">
      <c r="A52" s="19">
        <v>150020</v>
      </c>
      <c r="B52" s="20" t="s">
        <v>534</v>
      </c>
      <c r="C52" s="21" t="s">
        <v>535</v>
      </c>
      <c r="D52" s="22"/>
      <c r="E52" s="22">
        <v>24.46</v>
      </c>
      <c r="F52" s="22"/>
      <c r="G52" s="23"/>
      <c r="H52" s="17">
        <f t="shared" si="13"/>
        <v>24.46</v>
      </c>
      <c r="I52" s="24">
        <f>ROUND(H52,2)</f>
        <v>24.46</v>
      </c>
    </row>
    <row r="53" spans="1:9" ht="15" customHeight="1" x14ac:dyDescent="0.25">
      <c r="A53" s="19">
        <v>152011</v>
      </c>
      <c r="B53" s="20" t="s">
        <v>558</v>
      </c>
      <c r="C53" s="21" t="s">
        <v>559</v>
      </c>
      <c r="D53" s="22"/>
      <c r="E53" s="22">
        <v>12.55</v>
      </c>
      <c r="F53" s="22"/>
      <c r="G53" s="23"/>
      <c r="H53" s="17">
        <f t="shared" si="13"/>
        <v>12.55</v>
      </c>
      <c r="I53" s="24">
        <f t="shared" si="14"/>
        <v>12.55</v>
      </c>
    </row>
    <row r="54" spans="1:9" ht="15" customHeight="1" x14ac:dyDescent="0.25">
      <c r="A54" s="19">
        <v>153003</v>
      </c>
      <c r="B54" s="20" t="s">
        <v>569</v>
      </c>
      <c r="C54" s="21" t="s">
        <v>570</v>
      </c>
      <c r="D54" s="22"/>
      <c r="E54" s="22">
        <v>22.44</v>
      </c>
      <c r="F54" s="22"/>
      <c r="G54" s="23"/>
      <c r="H54" s="17">
        <f t="shared" si="13"/>
        <v>22.44</v>
      </c>
      <c r="I54" s="24">
        <f t="shared" si="14"/>
        <v>22.44</v>
      </c>
    </row>
    <row r="55" spans="1:9" ht="15" customHeight="1" x14ac:dyDescent="0.25">
      <c r="A55" s="19">
        <v>162006</v>
      </c>
      <c r="B55" s="20" t="s">
        <v>594</v>
      </c>
      <c r="C55" s="21" t="s">
        <v>674</v>
      </c>
      <c r="D55" s="22"/>
      <c r="E55" s="22">
        <v>42.5</v>
      </c>
      <c r="F55" s="22"/>
      <c r="G55" s="23"/>
      <c r="H55" s="17">
        <f t="shared" si="13"/>
        <v>42.5</v>
      </c>
      <c r="I55" s="24">
        <f t="shared" si="14"/>
        <v>42.5</v>
      </c>
    </row>
    <row r="56" spans="1:9" ht="15" customHeight="1" x14ac:dyDescent="0.25">
      <c r="A56" s="19">
        <v>210112</v>
      </c>
      <c r="B56" s="20" t="s">
        <v>607</v>
      </c>
      <c r="C56" s="21" t="s">
        <v>680</v>
      </c>
      <c r="D56" s="22"/>
      <c r="E56" s="22">
        <v>0.51</v>
      </c>
      <c r="F56" s="22"/>
      <c r="G56" s="23"/>
      <c r="H56" s="17">
        <f t="shared" ref="H56:H64" si="15">SUM(D56:G56)</f>
        <v>0.51</v>
      </c>
      <c r="I56" s="24">
        <f t="shared" si="14"/>
        <v>0.51</v>
      </c>
    </row>
    <row r="57" spans="1:9" ht="15" customHeight="1" x14ac:dyDescent="0.25">
      <c r="A57" s="19">
        <v>230201</v>
      </c>
      <c r="B57" s="20" t="s">
        <v>631</v>
      </c>
      <c r="C57" s="21" t="s">
        <v>632</v>
      </c>
      <c r="D57" s="22"/>
      <c r="E57" s="22">
        <v>349.62</v>
      </c>
      <c r="F57" s="22"/>
      <c r="G57" s="23"/>
      <c r="H57" s="17">
        <f t="shared" si="15"/>
        <v>349.62</v>
      </c>
      <c r="I57" s="24">
        <f t="shared" si="14"/>
        <v>349.62</v>
      </c>
    </row>
    <row r="58" spans="1:9" ht="15" customHeight="1" x14ac:dyDescent="0.25">
      <c r="A58" s="19">
        <v>230202</v>
      </c>
      <c r="B58" s="20" t="s">
        <v>633</v>
      </c>
      <c r="C58" s="21" t="s">
        <v>634</v>
      </c>
      <c r="D58" s="22"/>
      <c r="E58" s="22">
        <v>102.92</v>
      </c>
      <c r="F58" s="22">
        <v>11.19</v>
      </c>
      <c r="G58" s="23">
        <v>1825.66</v>
      </c>
      <c r="H58" s="17">
        <f t="shared" si="15"/>
        <v>1939.77</v>
      </c>
      <c r="I58" s="24">
        <f t="shared" si="14"/>
        <v>1939.77</v>
      </c>
    </row>
    <row r="59" spans="1:9" ht="15" customHeight="1" x14ac:dyDescent="0.25">
      <c r="A59" s="19">
        <v>230203</v>
      </c>
      <c r="B59" s="20" t="s">
        <v>635</v>
      </c>
      <c r="C59" s="21" t="s">
        <v>636</v>
      </c>
      <c r="D59" s="22"/>
      <c r="E59" s="22">
        <v>57.4</v>
      </c>
      <c r="F59" s="22"/>
      <c r="G59" s="23"/>
      <c r="H59" s="17">
        <f t="shared" si="15"/>
        <v>57.4</v>
      </c>
      <c r="I59" s="24">
        <f t="shared" si="14"/>
        <v>57.4</v>
      </c>
    </row>
    <row r="60" spans="1:9" ht="15" customHeight="1" x14ac:dyDescent="0.25">
      <c r="A60" s="19">
        <v>230208</v>
      </c>
      <c r="B60" s="20" t="s">
        <v>639</v>
      </c>
      <c r="C60" s="21" t="s">
        <v>640</v>
      </c>
      <c r="D60" s="22"/>
      <c r="E60" s="22">
        <v>266.32</v>
      </c>
      <c r="F60" s="22"/>
      <c r="G60" s="23">
        <v>98.04</v>
      </c>
      <c r="H60" s="17">
        <f t="shared" si="15"/>
        <v>364.36</v>
      </c>
      <c r="I60" s="24">
        <f t="shared" si="14"/>
        <v>364.36</v>
      </c>
    </row>
    <row r="61" spans="1:9" ht="15" customHeight="1" x14ac:dyDescent="0.25">
      <c r="A61" s="19">
        <v>230212</v>
      </c>
      <c r="B61" s="20" t="s">
        <v>643</v>
      </c>
      <c r="C61" s="21" t="s">
        <v>644</v>
      </c>
      <c r="D61" s="22"/>
      <c r="E61" s="22">
        <v>1.4</v>
      </c>
      <c r="F61" s="22"/>
      <c r="G61" s="23"/>
      <c r="H61" s="17">
        <f t="shared" si="15"/>
        <v>1.4</v>
      </c>
      <c r="I61" s="24">
        <f t="shared" si="14"/>
        <v>1.4</v>
      </c>
    </row>
    <row r="62" spans="1:9" ht="15" customHeight="1" x14ac:dyDescent="0.25">
      <c r="A62" s="26">
        <v>230801001</v>
      </c>
      <c r="B62" s="20" t="s">
        <v>645</v>
      </c>
      <c r="C62" s="21" t="s">
        <v>646</v>
      </c>
      <c r="D62" s="22"/>
      <c r="E62" s="22">
        <v>1.38</v>
      </c>
      <c r="F62" s="22"/>
      <c r="G62" s="23"/>
      <c r="H62" s="17">
        <f t="shared" si="15"/>
        <v>1.38</v>
      </c>
      <c r="I62" s="24">
        <f t="shared" si="14"/>
        <v>1.38</v>
      </c>
    </row>
    <row r="63" spans="1:9" ht="15" customHeight="1" x14ac:dyDescent="0.25">
      <c r="A63" s="26">
        <v>230801005</v>
      </c>
      <c r="B63" s="20" t="s">
        <v>645</v>
      </c>
      <c r="C63" s="21" t="s">
        <v>646</v>
      </c>
      <c r="D63" s="22"/>
      <c r="E63" s="22">
        <v>1.89</v>
      </c>
      <c r="F63" s="22"/>
      <c r="G63" s="23"/>
      <c r="H63" s="17">
        <f t="shared" si="15"/>
        <v>1.89</v>
      </c>
      <c r="I63" s="24">
        <f t="shared" ref="I63:I66" si="16">ROUND(H63,2)</f>
        <v>1.89</v>
      </c>
    </row>
    <row r="64" spans="1:9" ht="15" customHeight="1" x14ac:dyDescent="0.25">
      <c r="A64" s="19">
        <v>814020</v>
      </c>
      <c r="B64" s="20" t="s">
        <v>647</v>
      </c>
      <c r="C64" s="21" t="s">
        <v>648</v>
      </c>
      <c r="D64" s="22"/>
      <c r="E64" s="22">
        <v>7.36</v>
      </c>
      <c r="F64" s="22"/>
      <c r="G64" s="23"/>
      <c r="H64" s="17">
        <f t="shared" si="15"/>
        <v>7.36</v>
      </c>
      <c r="I64" s="24">
        <f t="shared" si="16"/>
        <v>7.36</v>
      </c>
    </row>
    <row r="65" spans="1:9" ht="15" customHeight="1" x14ac:dyDescent="0.25">
      <c r="D65" s="34">
        <f>SUM(D5:D64)</f>
        <v>0</v>
      </c>
      <c r="E65" s="34">
        <f>SUM(E5:E64)</f>
        <v>13379.169999999996</v>
      </c>
      <c r="F65" s="34">
        <f>SUM(F5:F64)</f>
        <v>11.19</v>
      </c>
      <c r="G65" s="35">
        <f>SUM(G5:G64)</f>
        <v>2523.34</v>
      </c>
      <c r="H65" s="36">
        <f>SUM(D65:G65)</f>
        <v>15913.699999999997</v>
      </c>
      <c r="I65" s="37">
        <f t="shared" si="16"/>
        <v>15913.7</v>
      </c>
    </row>
    <row r="66" spans="1:9" ht="15" customHeight="1" x14ac:dyDescent="0.25">
      <c r="A66" s="2" t="s">
        <v>7</v>
      </c>
      <c r="G66" s="4" t="s">
        <v>7</v>
      </c>
      <c r="H66" s="38">
        <f>SUM(H5:H64)</f>
        <v>15913.699999999999</v>
      </c>
      <c r="I66" s="37">
        <f t="shared" si="16"/>
        <v>15913.7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00"/>
  <sheetViews>
    <sheetView topLeftCell="A255" workbookViewId="0">
      <selection activeCell="D404" sqref="D40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8.28515625" style="4" customWidth="1"/>
    <col min="8" max="8" width="10" style="4" customWidth="1"/>
    <col min="9" max="9" width="9.710937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1" t="s">
        <v>695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ht="15" customHeight="1" x14ac:dyDescent="0.25">
      <c r="A5" s="12">
        <v>1000</v>
      </c>
      <c r="B5" s="13" t="s">
        <v>8</v>
      </c>
      <c r="C5" s="14" t="s">
        <v>9</v>
      </c>
      <c r="D5" s="15"/>
      <c r="E5" s="15">
        <v>3.27</v>
      </c>
      <c r="F5" s="15"/>
      <c r="G5" s="16"/>
      <c r="H5" s="17">
        <f>SUM(D5:G5)</f>
        <v>3.27</v>
      </c>
      <c r="I5" s="18">
        <f t="shared" ref="I5:I71" si="0">ROUND(H5,2)</f>
        <v>3.27</v>
      </c>
    </row>
    <row r="6" spans="1:9" ht="15" customHeight="1" x14ac:dyDescent="0.25">
      <c r="A6" s="19">
        <v>1005</v>
      </c>
      <c r="B6" s="20" t="s">
        <v>10</v>
      </c>
      <c r="C6" s="21" t="s">
        <v>11</v>
      </c>
      <c r="D6" s="22"/>
      <c r="E6" s="22"/>
      <c r="F6" s="22"/>
      <c r="G6" s="23"/>
      <c r="H6" s="17">
        <f t="shared" ref="H6:H71" si="1">SUM(D6:G6)</f>
        <v>0</v>
      </c>
      <c r="I6" s="24">
        <f t="shared" si="0"/>
        <v>0</v>
      </c>
    </row>
    <row r="7" spans="1:9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2"/>
      <c r="G7" s="23"/>
      <c r="H7" s="17">
        <f t="shared" si="1"/>
        <v>0</v>
      </c>
      <c r="I7" s="24">
        <f t="shared" si="0"/>
        <v>0</v>
      </c>
    </row>
    <row r="8" spans="1:9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2"/>
      <c r="G8" s="23"/>
      <c r="H8" s="17">
        <f t="shared" si="1"/>
        <v>0</v>
      </c>
      <c r="I8" s="24">
        <f t="shared" si="0"/>
        <v>0</v>
      </c>
    </row>
    <row r="9" spans="1:9" ht="15" customHeight="1" x14ac:dyDescent="0.25">
      <c r="A9" s="19">
        <v>1350</v>
      </c>
      <c r="B9" s="20" t="s">
        <v>15</v>
      </c>
      <c r="C9" s="21" t="s">
        <v>16</v>
      </c>
      <c r="D9" s="22"/>
      <c r="E9" s="22">
        <v>1.2</v>
      </c>
      <c r="F9" s="22"/>
      <c r="G9" s="23"/>
      <c r="H9" s="17">
        <f t="shared" si="1"/>
        <v>1.2</v>
      </c>
      <c r="I9" s="24">
        <f t="shared" si="0"/>
        <v>1.2</v>
      </c>
    </row>
    <row r="10" spans="1:9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2"/>
      <c r="G10" s="23"/>
      <c r="H10" s="17">
        <f t="shared" si="1"/>
        <v>0</v>
      </c>
      <c r="I10" s="24">
        <f t="shared" si="0"/>
        <v>0</v>
      </c>
    </row>
    <row r="11" spans="1:9" ht="15" customHeight="1" x14ac:dyDescent="0.25">
      <c r="A11" s="19">
        <v>1400</v>
      </c>
      <c r="B11" s="20" t="s">
        <v>18</v>
      </c>
      <c r="C11" s="21" t="s">
        <v>19</v>
      </c>
      <c r="D11" s="22"/>
      <c r="E11" s="22">
        <v>27.6</v>
      </c>
      <c r="F11" s="22"/>
      <c r="G11" s="23"/>
      <c r="H11" s="17">
        <f t="shared" si="1"/>
        <v>27.6</v>
      </c>
      <c r="I11" s="24">
        <f>ROUND(H11,2)</f>
        <v>27.6</v>
      </c>
    </row>
    <row r="12" spans="1:9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2"/>
      <c r="G12" s="23"/>
      <c r="H12" s="17">
        <f t="shared" si="1"/>
        <v>0</v>
      </c>
      <c r="I12" s="24">
        <f>ROUND(H12,2)</f>
        <v>0</v>
      </c>
    </row>
    <row r="13" spans="1:9" ht="15" customHeight="1" x14ac:dyDescent="0.25">
      <c r="A13" s="19">
        <v>1450</v>
      </c>
      <c r="B13" s="20" t="s">
        <v>20</v>
      </c>
      <c r="C13" s="21" t="s">
        <v>21</v>
      </c>
      <c r="D13" s="22"/>
      <c r="E13" s="22">
        <v>32</v>
      </c>
      <c r="F13" s="22"/>
      <c r="G13" s="23"/>
      <c r="H13" s="17">
        <f t="shared" si="1"/>
        <v>32</v>
      </c>
      <c r="I13" s="24">
        <f t="shared" si="0"/>
        <v>32</v>
      </c>
    </row>
    <row r="14" spans="1:9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2"/>
      <c r="G14" s="23"/>
      <c r="H14" s="17">
        <f t="shared" si="1"/>
        <v>0</v>
      </c>
      <c r="I14" s="24">
        <f t="shared" si="0"/>
        <v>0</v>
      </c>
    </row>
    <row r="15" spans="1:9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2"/>
      <c r="G15" s="23"/>
      <c r="H15" s="17">
        <f t="shared" si="1"/>
        <v>0</v>
      </c>
      <c r="I15" s="24">
        <f>ROUND(H15,2)</f>
        <v>0</v>
      </c>
    </row>
    <row r="16" spans="1:9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2"/>
      <c r="G16" s="23"/>
      <c r="H16" s="17">
        <f t="shared" si="1"/>
        <v>0</v>
      </c>
      <c r="I16" s="24">
        <f t="shared" ref="I16" si="2">ROUND(H16,2)</f>
        <v>0</v>
      </c>
    </row>
    <row r="17" spans="1:9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2"/>
      <c r="G17" s="23"/>
      <c r="H17" s="17">
        <f t="shared" si="1"/>
        <v>0</v>
      </c>
      <c r="I17" s="24">
        <f t="shared" si="0"/>
        <v>0</v>
      </c>
    </row>
    <row r="18" spans="1:9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2"/>
      <c r="G18" s="23"/>
      <c r="H18" s="17">
        <f t="shared" si="1"/>
        <v>0</v>
      </c>
      <c r="I18" s="24">
        <f>ROUND(H18,2)</f>
        <v>0</v>
      </c>
    </row>
    <row r="19" spans="1:9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2"/>
      <c r="G19" s="23"/>
      <c r="H19" s="17">
        <f t="shared" si="1"/>
        <v>0</v>
      </c>
      <c r="I19" s="24">
        <f t="shared" si="0"/>
        <v>0</v>
      </c>
    </row>
    <row r="20" spans="1:9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2"/>
      <c r="G20" s="23"/>
      <c r="H20" s="17">
        <f t="shared" si="1"/>
        <v>0</v>
      </c>
      <c r="I20" s="24">
        <f t="shared" si="0"/>
        <v>0</v>
      </c>
    </row>
    <row r="21" spans="1:9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2"/>
      <c r="G21" s="23"/>
      <c r="H21" s="17">
        <f t="shared" si="1"/>
        <v>0</v>
      </c>
      <c r="I21" s="24">
        <f t="shared" si="0"/>
        <v>0</v>
      </c>
    </row>
    <row r="22" spans="1:9" ht="15" customHeight="1" x14ac:dyDescent="0.25">
      <c r="A22" s="19">
        <v>1800</v>
      </c>
      <c r="B22" s="20" t="s">
        <v>38</v>
      </c>
      <c r="C22" s="21" t="s">
        <v>39</v>
      </c>
      <c r="D22" s="22"/>
      <c r="E22" s="22">
        <v>0.46</v>
      </c>
      <c r="F22" s="22"/>
      <c r="G22" s="23"/>
      <c r="H22" s="17">
        <f t="shared" si="1"/>
        <v>0.46</v>
      </c>
      <c r="I22" s="24">
        <f t="shared" si="0"/>
        <v>0.46</v>
      </c>
    </row>
    <row r="23" spans="1:9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2"/>
      <c r="G23" s="23"/>
      <c r="H23" s="17">
        <f t="shared" si="1"/>
        <v>0</v>
      </c>
      <c r="I23" s="24">
        <f t="shared" si="0"/>
        <v>0</v>
      </c>
    </row>
    <row r="24" spans="1:9" ht="15" customHeight="1" x14ac:dyDescent="0.25">
      <c r="A24" s="19">
        <v>2140</v>
      </c>
      <c r="B24" s="20" t="s">
        <v>42</v>
      </c>
      <c r="C24" s="21" t="s">
        <v>43</v>
      </c>
      <c r="D24" s="22"/>
      <c r="E24" s="22"/>
      <c r="F24" s="22"/>
      <c r="G24" s="23"/>
      <c r="H24" s="17">
        <f t="shared" si="1"/>
        <v>0</v>
      </c>
      <c r="I24" s="24">
        <f t="shared" si="0"/>
        <v>0</v>
      </c>
    </row>
    <row r="25" spans="1:9" ht="15" customHeight="1" x14ac:dyDescent="0.25">
      <c r="A25" s="19">
        <v>2150</v>
      </c>
      <c r="B25" s="20" t="s">
        <v>44</v>
      </c>
      <c r="C25" s="21" t="s">
        <v>45</v>
      </c>
      <c r="D25" s="22"/>
      <c r="E25" s="22"/>
      <c r="F25" s="22"/>
      <c r="G25" s="23"/>
      <c r="H25" s="17">
        <f t="shared" si="1"/>
        <v>0</v>
      </c>
      <c r="I25" s="24">
        <f t="shared" si="0"/>
        <v>0</v>
      </c>
    </row>
    <row r="26" spans="1:9" ht="15" customHeight="1" x14ac:dyDescent="0.25">
      <c r="A26" s="19" t="s">
        <v>46</v>
      </c>
      <c r="B26" s="20" t="s">
        <v>47</v>
      </c>
      <c r="C26" s="21" t="s">
        <v>48</v>
      </c>
      <c r="D26" s="22"/>
      <c r="E26" s="22"/>
      <c r="F26" s="22"/>
      <c r="G26" s="23"/>
      <c r="H26" s="17">
        <f t="shared" si="1"/>
        <v>0</v>
      </c>
      <c r="I26" s="24">
        <f>ROUND(H26,2)</f>
        <v>0</v>
      </c>
    </row>
    <row r="27" spans="1:9" ht="15" customHeight="1" x14ac:dyDescent="0.25">
      <c r="A27" s="19" t="s">
        <v>49</v>
      </c>
      <c r="B27" s="20" t="s">
        <v>50</v>
      </c>
      <c r="C27" s="21" t="s">
        <v>45</v>
      </c>
      <c r="D27" s="22"/>
      <c r="E27" s="22"/>
      <c r="F27" s="22"/>
      <c r="H27" s="17">
        <f t="shared" si="1"/>
        <v>0</v>
      </c>
      <c r="I27" s="24">
        <f t="shared" si="0"/>
        <v>0</v>
      </c>
    </row>
    <row r="28" spans="1:9" ht="15" customHeight="1" x14ac:dyDescent="0.25">
      <c r="A28" s="19">
        <v>2350</v>
      </c>
      <c r="B28" s="20" t="s">
        <v>51</v>
      </c>
      <c r="C28" s="21" t="s">
        <v>52</v>
      </c>
      <c r="D28" s="22"/>
      <c r="E28" s="22"/>
      <c r="F28" s="22"/>
      <c r="G28" s="23"/>
      <c r="H28" s="17">
        <f t="shared" si="1"/>
        <v>0</v>
      </c>
      <c r="I28" s="24">
        <f t="shared" si="0"/>
        <v>0</v>
      </c>
    </row>
    <row r="29" spans="1:9" ht="15" customHeight="1" x14ac:dyDescent="0.25">
      <c r="A29" s="19">
        <v>2460</v>
      </c>
      <c r="B29" s="20" t="s">
        <v>53</v>
      </c>
      <c r="C29" s="21" t="s">
        <v>681</v>
      </c>
      <c r="D29" s="22"/>
      <c r="E29" s="22">
        <v>179.49</v>
      </c>
      <c r="F29" s="22"/>
      <c r="G29" s="23"/>
      <c r="H29" s="17">
        <f>SUM(D29:G29)</f>
        <v>179.49</v>
      </c>
      <c r="I29" s="24">
        <f t="shared" si="0"/>
        <v>179.49</v>
      </c>
    </row>
    <row r="30" spans="1:9" ht="15" customHeight="1" x14ac:dyDescent="0.25">
      <c r="A30" s="19">
        <v>2520</v>
      </c>
      <c r="B30" s="20" t="s">
        <v>54</v>
      </c>
      <c r="C30" s="21" t="s">
        <v>55</v>
      </c>
      <c r="D30" s="22"/>
      <c r="E30" s="22">
        <v>4.25</v>
      </c>
      <c r="F30" s="22"/>
      <c r="G30" s="23"/>
      <c r="H30" s="17">
        <f t="shared" si="1"/>
        <v>4.25</v>
      </c>
      <c r="I30" s="24">
        <f t="shared" si="0"/>
        <v>4.25</v>
      </c>
    </row>
    <row r="31" spans="1:9" ht="15" customHeight="1" x14ac:dyDescent="0.25">
      <c r="A31" s="19">
        <v>2521</v>
      </c>
      <c r="B31" s="20" t="s">
        <v>56</v>
      </c>
      <c r="C31" s="21" t="s">
        <v>57</v>
      </c>
      <c r="D31" s="22"/>
      <c r="E31" s="22"/>
      <c r="F31" s="22"/>
      <c r="G31" s="23"/>
      <c r="H31" s="17">
        <f t="shared" si="1"/>
        <v>0</v>
      </c>
      <c r="I31" s="24">
        <f t="shared" si="0"/>
        <v>0</v>
      </c>
    </row>
    <row r="32" spans="1:9" ht="15" customHeight="1" x14ac:dyDescent="0.25">
      <c r="A32" s="19">
        <v>2570</v>
      </c>
      <c r="B32" s="20" t="s">
        <v>58</v>
      </c>
      <c r="C32" s="21" t="s">
        <v>59</v>
      </c>
      <c r="D32" s="22"/>
      <c r="E32" s="22"/>
      <c r="F32" s="22"/>
      <c r="G32" s="23"/>
      <c r="H32" s="17">
        <f t="shared" si="1"/>
        <v>0</v>
      </c>
      <c r="I32" s="24">
        <f t="shared" si="0"/>
        <v>0</v>
      </c>
    </row>
    <row r="33" spans="1:9" ht="15" customHeight="1" x14ac:dyDescent="0.25">
      <c r="A33" s="19">
        <v>2620</v>
      </c>
      <c r="B33" s="20" t="s">
        <v>60</v>
      </c>
      <c r="C33" s="21" t="s">
        <v>61</v>
      </c>
      <c r="D33" s="22"/>
      <c r="E33" s="22"/>
      <c r="F33" s="22"/>
      <c r="G33" s="23"/>
      <c r="H33" s="17">
        <f t="shared" si="1"/>
        <v>0</v>
      </c>
      <c r="I33" s="24">
        <f t="shared" si="0"/>
        <v>0</v>
      </c>
    </row>
    <row r="34" spans="1:9" ht="15" customHeight="1" x14ac:dyDescent="0.25">
      <c r="A34" s="19">
        <v>2680</v>
      </c>
      <c r="B34" s="20" t="s">
        <v>62</v>
      </c>
      <c r="C34" s="21" t="s">
        <v>63</v>
      </c>
      <c r="D34" s="22"/>
      <c r="E34" s="22">
        <v>82.76</v>
      </c>
      <c r="F34" s="22"/>
      <c r="G34" s="23"/>
      <c r="H34" s="17">
        <f t="shared" si="1"/>
        <v>82.76</v>
      </c>
      <c r="I34" s="24">
        <f t="shared" si="0"/>
        <v>82.76</v>
      </c>
    </row>
    <row r="35" spans="1:9" ht="15" customHeight="1" x14ac:dyDescent="0.25">
      <c r="A35" s="19">
        <v>2720</v>
      </c>
      <c r="B35" s="20" t="s">
        <v>64</v>
      </c>
      <c r="C35" s="21" t="s">
        <v>65</v>
      </c>
      <c r="D35" s="22"/>
      <c r="E35" s="22"/>
      <c r="F35" s="22"/>
      <c r="G35" s="23"/>
      <c r="H35" s="17">
        <f t="shared" si="1"/>
        <v>0</v>
      </c>
      <c r="I35" s="24">
        <f t="shared" si="0"/>
        <v>0</v>
      </c>
    </row>
    <row r="36" spans="1:9" ht="15" customHeight="1" x14ac:dyDescent="0.25">
      <c r="A36" s="19">
        <v>2960</v>
      </c>
      <c r="B36" s="20" t="s">
        <v>66</v>
      </c>
      <c r="C36" s="21" t="s">
        <v>67</v>
      </c>
      <c r="D36" s="22"/>
      <c r="E36" s="22">
        <v>1.4</v>
      </c>
      <c r="F36" s="22"/>
      <c r="G36" s="23"/>
      <c r="H36" s="17">
        <f t="shared" si="1"/>
        <v>1.4</v>
      </c>
      <c r="I36" s="24">
        <f t="shared" si="0"/>
        <v>1.4</v>
      </c>
    </row>
    <row r="37" spans="1:9" ht="15" customHeight="1" x14ac:dyDescent="0.25">
      <c r="A37" s="19" t="s">
        <v>68</v>
      </c>
      <c r="B37" s="20" t="s">
        <v>60</v>
      </c>
      <c r="C37" s="21" t="s">
        <v>69</v>
      </c>
      <c r="D37" s="22"/>
      <c r="E37" s="22"/>
      <c r="F37" s="22"/>
      <c r="G37" s="23"/>
      <c r="H37" s="17">
        <f t="shared" si="1"/>
        <v>0</v>
      </c>
      <c r="I37" s="24">
        <f t="shared" si="0"/>
        <v>0</v>
      </c>
    </row>
    <row r="38" spans="1:9" ht="15" customHeight="1" x14ac:dyDescent="0.25">
      <c r="A38" s="19">
        <v>3060</v>
      </c>
      <c r="B38" s="20" t="s">
        <v>70</v>
      </c>
      <c r="C38" s="21" t="s">
        <v>71</v>
      </c>
      <c r="D38" s="22"/>
      <c r="E38" s="22"/>
      <c r="F38" s="22"/>
      <c r="G38" s="23"/>
      <c r="H38" s="17">
        <f t="shared" si="1"/>
        <v>0</v>
      </c>
      <c r="I38" s="24">
        <f t="shared" si="0"/>
        <v>0</v>
      </c>
    </row>
    <row r="39" spans="1:9" ht="15" customHeight="1" x14ac:dyDescent="0.25">
      <c r="A39" s="19">
        <v>3260</v>
      </c>
      <c r="B39" s="20" t="s">
        <v>72</v>
      </c>
      <c r="C39" s="21" t="s">
        <v>73</v>
      </c>
      <c r="D39" s="22"/>
      <c r="E39" s="22">
        <v>0.92</v>
      </c>
      <c r="F39" s="22"/>
      <c r="G39" s="23"/>
      <c r="H39" s="17">
        <f t="shared" si="1"/>
        <v>0.92</v>
      </c>
      <c r="I39" s="24">
        <f t="shared" si="0"/>
        <v>0.92</v>
      </c>
    </row>
    <row r="40" spans="1:9" ht="15" customHeight="1" x14ac:dyDescent="0.25">
      <c r="A40" s="19">
        <v>3400</v>
      </c>
      <c r="B40" s="20" t="s">
        <v>64</v>
      </c>
      <c r="C40" s="21" t="s">
        <v>74</v>
      </c>
      <c r="D40" s="22"/>
      <c r="E40" s="22"/>
      <c r="F40" s="22"/>
      <c r="G40" s="23"/>
      <c r="H40" s="17">
        <f t="shared" si="1"/>
        <v>0</v>
      </c>
      <c r="I40" s="24">
        <f t="shared" si="0"/>
        <v>0</v>
      </c>
    </row>
    <row r="41" spans="1:9" ht="15" customHeight="1" x14ac:dyDescent="0.25">
      <c r="A41" s="19">
        <v>3410</v>
      </c>
      <c r="B41" s="20" t="s">
        <v>75</v>
      </c>
      <c r="C41" s="21" t="s">
        <v>76</v>
      </c>
      <c r="D41" s="22"/>
      <c r="E41" s="22"/>
      <c r="F41" s="22"/>
      <c r="G41" s="23"/>
      <c r="H41" s="17">
        <f t="shared" si="1"/>
        <v>0</v>
      </c>
      <c r="I41" s="24">
        <f t="shared" si="0"/>
        <v>0</v>
      </c>
    </row>
    <row r="42" spans="1:9" ht="15" customHeight="1" x14ac:dyDescent="0.25">
      <c r="A42" s="19">
        <v>3500</v>
      </c>
      <c r="B42" s="20" t="s">
        <v>77</v>
      </c>
      <c r="C42" s="21" t="s">
        <v>78</v>
      </c>
      <c r="D42" s="22"/>
      <c r="E42" s="22"/>
      <c r="F42" s="22"/>
      <c r="G42" s="23"/>
      <c r="H42" s="17">
        <f t="shared" si="1"/>
        <v>0</v>
      </c>
      <c r="I42" s="24">
        <f t="shared" si="0"/>
        <v>0</v>
      </c>
    </row>
    <row r="43" spans="1:9" ht="15" customHeight="1" x14ac:dyDescent="0.25">
      <c r="A43" s="19">
        <v>3510</v>
      </c>
      <c r="B43" s="20" t="s">
        <v>79</v>
      </c>
      <c r="C43" s="21" t="s">
        <v>80</v>
      </c>
      <c r="D43" s="22"/>
      <c r="E43" s="22"/>
      <c r="F43" s="22"/>
      <c r="G43" s="23"/>
      <c r="H43" s="17">
        <f t="shared" si="1"/>
        <v>0</v>
      </c>
      <c r="I43" s="24">
        <f t="shared" si="0"/>
        <v>0</v>
      </c>
    </row>
    <row r="44" spans="1:9" ht="15" customHeight="1" x14ac:dyDescent="0.25">
      <c r="A44" s="19">
        <v>3560</v>
      </c>
      <c r="B44" s="20" t="s">
        <v>81</v>
      </c>
      <c r="C44" s="21" t="s">
        <v>82</v>
      </c>
      <c r="D44" s="22"/>
      <c r="E44" s="22"/>
      <c r="F44" s="22"/>
      <c r="G44" s="23"/>
      <c r="H44" s="17">
        <f t="shared" si="1"/>
        <v>0</v>
      </c>
      <c r="I44" s="24">
        <f t="shared" si="0"/>
        <v>0</v>
      </c>
    </row>
    <row r="45" spans="1:9" ht="15" customHeight="1" x14ac:dyDescent="0.25">
      <c r="A45" s="19">
        <v>3610</v>
      </c>
      <c r="B45" s="20" t="s">
        <v>83</v>
      </c>
      <c r="C45" s="21" t="s">
        <v>84</v>
      </c>
      <c r="D45" s="22"/>
      <c r="E45" s="22"/>
      <c r="F45" s="22"/>
      <c r="G45" s="23"/>
      <c r="H45" s="17">
        <f t="shared" si="1"/>
        <v>0</v>
      </c>
      <c r="I45" s="24">
        <f>ROUND(H45,2)</f>
        <v>0</v>
      </c>
    </row>
    <row r="46" spans="1:9" ht="15" customHeight="1" x14ac:dyDescent="0.25">
      <c r="A46" s="19">
        <v>3710</v>
      </c>
      <c r="B46" s="20" t="s">
        <v>85</v>
      </c>
      <c r="C46" s="21" t="s">
        <v>86</v>
      </c>
      <c r="D46" s="22"/>
      <c r="E46" s="22"/>
      <c r="F46" s="22"/>
      <c r="G46" s="23"/>
      <c r="H46" s="17">
        <f t="shared" si="1"/>
        <v>0</v>
      </c>
      <c r="I46" s="24">
        <f t="shared" si="0"/>
        <v>0</v>
      </c>
    </row>
    <row r="47" spans="1:9" ht="15" customHeight="1" x14ac:dyDescent="0.25">
      <c r="A47" s="19">
        <v>3950</v>
      </c>
      <c r="B47" s="20" t="s">
        <v>87</v>
      </c>
      <c r="C47" s="21" t="s">
        <v>88</v>
      </c>
      <c r="D47" s="22"/>
      <c r="E47" s="22"/>
      <c r="F47" s="22"/>
      <c r="G47" s="23"/>
      <c r="H47" s="17">
        <f t="shared" si="1"/>
        <v>0</v>
      </c>
      <c r="I47" s="24">
        <f t="shared" si="0"/>
        <v>0</v>
      </c>
    </row>
    <row r="48" spans="1:9" ht="15" customHeight="1" x14ac:dyDescent="0.25">
      <c r="A48" s="19">
        <v>4300</v>
      </c>
      <c r="B48" s="20" t="s">
        <v>89</v>
      </c>
      <c r="C48" s="21" t="s">
        <v>90</v>
      </c>
      <c r="D48" s="22"/>
      <c r="E48" s="22"/>
      <c r="F48" s="22"/>
      <c r="G48" s="23"/>
      <c r="H48" s="17">
        <f t="shared" si="1"/>
        <v>0</v>
      </c>
      <c r="I48" s="24">
        <f t="shared" si="0"/>
        <v>0</v>
      </c>
    </row>
    <row r="49" spans="1:9" ht="15" customHeight="1" x14ac:dyDescent="0.25">
      <c r="A49" s="19">
        <v>4311</v>
      </c>
      <c r="B49" s="20" t="s">
        <v>87</v>
      </c>
      <c r="C49" s="21" t="s">
        <v>91</v>
      </c>
      <c r="D49" s="22"/>
      <c r="E49" s="22"/>
      <c r="F49" s="22"/>
      <c r="G49" s="23"/>
      <c r="H49" s="17">
        <f t="shared" si="1"/>
        <v>0</v>
      </c>
      <c r="I49" s="24">
        <f t="shared" si="0"/>
        <v>0</v>
      </c>
    </row>
    <row r="50" spans="1:9" ht="15" customHeight="1" x14ac:dyDescent="0.25">
      <c r="A50" s="19" t="s">
        <v>92</v>
      </c>
      <c r="B50" s="20" t="s">
        <v>93</v>
      </c>
      <c r="C50" s="21" t="s">
        <v>94</v>
      </c>
      <c r="D50" s="22"/>
      <c r="E50" s="22"/>
      <c r="F50" s="22"/>
      <c r="G50" s="23"/>
      <c r="H50" s="17">
        <f t="shared" si="1"/>
        <v>0</v>
      </c>
      <c r="I50" s="24">
        <f>ROUND(H50,2)</f>
        <v>0</v>
      </c>
    </row>
    <row r="51" spans="1:9" ht="15" customHeight="1" x14ac:dyDescent="0.25">
      <c r="A51" s="19">
        <v>4480</v>
      </c>
      <c r="B51" s="20" t="s">
        <v>85</v>
      </c>
      <c r="C51" s="21" t="s">
        <v>95</v>
      </c>
      <c r="D51" s="22"/>
      <c r="E51" s="22"/>
      <c r="F51" s="22"/>
      <c r="G51" s="23"/>
      <c r="H51" s="17">
        <f t="shared" si="1"/>
        <v>0</v>
      </c>
      <c r="I51" s="24">
        <f t="shared" ref="I51" si="3">ROUND(H51,2)</f>
        <v>0</v>
      </c>
    </row>
    <row r="52" spans="1:9" ht="15" customHeight="1" x14ac:dyDescent="0.25">
      <c r="A52" s="19">
        <v>4511</v>
      </c>
      <c r="B52" s="20" t="s">
        <v>96</v>
      </c>
      <c r="C52" s="21" t="s">
        <v>97</v>
      </c>
      <c r="D52" s="22"/>
      <c r="E52" s="22"/>
      <c r="F52" s="22"/>
      <c r="G52" s="23"/>
      <c r="H52" s="17">
        <f t="shared" si="1"/>
        <v>0</v>
      </c>
      <c r="I52" s="24">
        <f t="shared" si="0"/>
        <v>0</v>
      </c>
    </row>
    <row r="53" spans="1:9" ht="15" customHeight="1" x14ac:dyDescent="0.25">
      <c r="A53" s="19">
        <v>4512</v>
      </c>
      <c r="B53" s="20" t="s">
        <v>98</v>
      </c>
      <c r="C53" s="21" t="s">
        <v>99</v>
      </c>
      <c r="D53" s="22"/>
      <c r="E53" s="22"/>
      <c r="F53" s="22"/>
      <c r="G53" s="23"/>
      <c r="H53" s="17">
        <f t="shared" si="1"/>
        <v>0</v>
      </c>
      <c r="I53" s="24">
        <f t="shared" si="0"/>
        <v>0</v>
      </c>
    </row>
    <row r="54" spans="1:9" ht="15" customHeight="1" x14ac:dyDescent="0.25">
      <c r="A54" s="19">
        <v>4513</v>
      </c>
      <c r="B54" s="20" t="s">
        <v>100</v>
      </c>
      <c r="C54" s="21" t="s">
        <v>101</v>
      </c>
      <c r="D54" s="22"/>
      <c r="E54" s="22"/>
      <c r="F54" s="22"/>
      <c r="G54" s="23"/>
      <c r="H54" s="17">
        <f t="shared" si="1"/>
        <v>0</v>
      </c>
      <c r="I54" s="24">
        <f t="shared" si="0"/>
        <v>0</v>
      </c>
    </row>
    <row r="55" spans="1:9" ht="15" customHeight="1" x14ac:dyDescent="0.25">
      <c r="A55" s="19">
        <v>4610</v>
      </c>
      <c r="B55" s="20" t="s">
        <v>89</v>
      </c>
      <c r="C55" s="21" t="s">
        <v>102</v>
      </c>
      <c r="D55" s="22"/>
      <c r="E55" s="22"/>
      <c r="F55" s="22"/>
      <c r="G55" s="23"/>
      <c r="H55" s="17">
        <f t="shared" si="1"/>
        <v>0</v>
      </c>
      <c r="I55" s="24">
        <f t="shared" si="0"/>
        <v>0</v>
      </c>
    </row>
    <row r="56" spans="1:9" ht="15" customHeight="1" x14ac:dyDescent="0.25">
      <c r="A56" s="19">
        <v>4612</v>
      </c>
      <c r="B56" s="20" t="s">
        <v>89</v>
      </c>
      <c r="C56" s="21" t="s">
        <v>103</v>
      </c>
      <c r="D56" s="22"/>
      <c r="E56" s="22"/>
      <c r="F56" s="22"/>
      <c r="G56" s="23"/>
      <c r="H56" s="17">
        <f t="shared" si="1"/>
        <v>0</v>
      </c>
      <c r="I56" s="24">
        <f t="shared" si="0"/>
        <v>0</v>
      </c>
    </row>
    <row r="57" spans="1:9" ht="15" customHeight="1" x14ac:dyDescent="0.25">
      <c r="A57" s="19">
        <v>4615</v>
      </c>
      <c r="B57" s="20" t="s">
        <v>89</v>
      </c>
      <c r="C57" s="21" t="s">
        <v>104</v>
      </c>
      <c r="D57" s="22"/>
      <c r="E57" s="22"/>
      <c r="F57" s="22"/>
      <c r="G57" s="23"/>
      <c r="H57" s="17">
        <f t="shared" si="1"/>
        <v>0</v>
      </c>
      <c r="I57" s="24">
        <f t="shared" si="0"/>
        <v>0</v>
      </c>
    </row>
    <row r="58" spans="1:9" ht="15" customHeight="1" x14ac:dyDescent="0.25">
      <c r="A58" s="19">
        <v>4616</v>
      </c>
      <c r="B58" s="20" t="s">
        <v>100</v>
      </c>
      <c r="C58" s="21" t="s">
        <v>105</v>
      </c>
      <c r="D58" s="22"/>
      <c r="E58" s="22"/>
      <c r="F58" s="22"/>
      <c r="G58" s="23"/>
      <c r="H58" s="17">
        <f t="shared" si="1"/>
        <v>0</v>
      </c>
      <c r="I58" s="24">
        <f t="shared" si="0"/>
        <v>0</v>
      </c>
    </row>
    <row r="59" spans="1:9" ht="15" customHeight="1" x14ac:dyDescent="0.25">
      <c r="A59" s="19">
        <v>4661</v>
      </c>
      <c r="B59" s="20" t="s">
        <v>106</v>
      </c>
      <c r="C59" s="21" t="s">
        <v>107</v>
      </c>
      <c r="D59" s="22"/>
      <c r="E59" s="22"/>
      <c r="F59" s="22"/>
      <c r="G59" s="23"/>
      <c r="H59" s="17">
        <f t="shared" si="1"/>
        <v>0</v>
      </c>
      <c r="I59" s="24">
        <f t="shared" si="0"/>
        <v>0</v>
      </c>
    </row>
    <row r="60" spans="1:9" ht="15" customHeight="1" x14ac:dyDescent="0.25">
      <c r="A60" s="19">
        <v>4710</v>
      </c>
      <c r="B60" s="20" t="s">
        <v>108</v>
      </c>
      <c r="C60" s="21" t="s">
        <v>109</v>
      </c>
      <c r="D60" s="22"/>
      <c r="E60" s="22"/>
      <c r="F60" s="22"/>
      <c r="G60" s="23"/>
      <c r="H60" s="17">
        <v>0</v>
      </c>
      <c r="I60" s="24">
        <f t="shared" si="0"/>
        <v>0</v>
      </c>
    </row>
    <row r="61" spans="1:9" ht="15" customHeight="1" x14ac:dyDescent="0.25">
      <c r="A61" s="19">
        <v>4760</v>
      </c>
      <c r="B61" s="20" t="s">
        <v>110</v>
      </c>
      <c r="C61" s="21" t="s">
        <v>111</v>
      </c>
      <c r="D61" s="22"/>
      <c r="E61" s="22"/>
      <c r="F61" s="22"/>
      <c r="G61" s="23"/>
      <c r="H61" s="17">
        <f t="shared" si="1"/>
        <v>0</v>
      </c>
      <c r="I61" s="24">
        <f t="shared" si="0"/>
        <v>0</v>
      </c>
    </row>
    <row r="62" spans="1:9" ht="15" customHeight="1" x14ac:dyDescent="0.25">
      <c r="A62" s="19">
        <v>5000</v>
      </c>
      <c r="B62" s="20" t="s">
        <v>112</v>
      </c>
      <c r="C62" s="21" t="s">
        <v>113</v>
      </c>
      <c r="D62" s="22"/>
      <c r="E62" s="22"/>
      <c r="F62" s="22"/>
      <c r="G62" s="23"/>
      <c r="H62" s="17">
        <f t="shared" si="1"/>
        <v>0</v>
      </c>
      <c r="I62" s="24">
        <f t="shared" si="0"/>
        <v>0</v>
      </c>
    </row>
    <row r="63" spans="1:9" ht="15" customHeight="1" x14ac:dyDescent="0.25">
      <c r="A63" s="19">
        <v>5002</v>
      </c>
      <c r="B63" s="20" t="s">
        <v>114</v>
      </c>
      <c r="C63" s="21" t="s">
        <v>115</v>
      </c>
      <c r="D63" s="22"/>
      <c r="E63" s="22"/>
      <c r="F63" s="22"/>
      <c r="G63" s="23"/>
      <c r="H63" s="17">
        <f t="shared" si="1"/>
        <v>0</v>
      </c>
      <c r="I63" s="24">
        <f t="shared" si="0"/>
        <v>0</v>
      </c>
    </row>
    <row r="64" spans="1:9" ht="15" customHeight="1" x14ac:dyDescent="0.25">
      <c r="A64" s="19">
        <v>5003</v>
      </c>
      <c r="B64" s="20" t="s">
        <v>116</v>
      </c>
      <c r="C64" s="21" t="s">
        <v>117</v>
      </c>
      <c r="D64" s="22"/>
      <c r="E64" s="22"/>
      <c r="F64" s="22"/>
      <c r="G64" s="23"/>
      <c r="H64" s="17">
        <f t="shared" si="1"/>
        <v>0</v>
      </c>
      <c r="I64" s="24">
        <f t="shared" si="0"/>
        <v>0</v>
      </c>
    </row>
    <row r="65" spans="1:9" ht="15" customHeight="1" x14ac:dyDescent="0.25">
      <c r="A65" s="19">
        <v>5005</v>
      </c>
      <c r="B65" s="20" t="s">
        <v>118</v>
      </c>
      <c r="C65" s="21" t="s">
        <v>119</v>
      </c>
      <c r="D65" s="22"/>
      <c r="E65" s="22"/>
      <c r="F65" s="22"/>
      <c r="G65" s="23"/>
      <c r="H65" s="17">
        <f t="shared" si="1"/>
        <v>0</v>
      </c>
      <c r="I65" s="24">
        <f t="shared" si="0"/>
        <v>0</v>
      </c>
    </row>
    <row r="66" spans="1:9" ht="15" customHeight="1" x14ac:dyDescent="0.25">
      <c r="A66" s="19">
        <v>5006</v>
      </c>
      <c r="B66" s="20" t="s">
        <v>120</v>
      </c>
      <c r="C66" s="21" t="s">
        <v>121</v>
      </c>
      <c r="D66" s="22"/>
      <c r="E66" s="22"/>
      <c r="F66" s="22"/>
      <c r="G66" s="23"/>
      <c r="H66" s="17">
        <f t="shared" si="1"/>
        <v>0</v>
      </c>
      <c r="I66" s="24">
        <f t="shared" si="0"/>
        <v>0</v>
      </c>
    </row>
    <row r="67" spans="1:9" ht="15" customHeight="1" x14ac:dyDescent="0.25">
      <c r="A67" s="19" t="s">
        <v>122</v>
      </c>
      <c r="B67" s="20" t="s">
        <v>118</v>
      </c>
      <c r="C67" s="21" t="s">
        <v>123</v>
      </c>
      <c r="D67" s="22"/>
      <c r="E67" s="22"/>
      <c r="F67" s="22"/>
      <c r="G67" s="23"/>
      <c r="H67" s="17">
        <f t="shared" si="1"/>
        <v>0</v>
      </c>
      <c r="I67" s="24">
        <f t="shared" si="0"/>
        <v>0</v>
      </c>
    </row>
    <row r="68" spans="1:9" ht="15" customHeight="1" x14ac:dyDescent="0.25">
      <c r="A68" s="19">
        <v>5270</v>
      </c>
      <c r="B68" s="20" t="s">
        <v>118</v>
      </c>
      <c r="C68" s="21" t="s">
        <v>124</v>
      </c>
      <c r="D68" s="22"/>
      <c r="E68" s="22"/>
      <c r="F68" s="22"/>
      <c r="G68" s="23"/>
      <c r="H68" s="17">
        <f t="shared" si="1"/>
        <v>0</v>
      </c>
      <c r="I68" s="24">
        <f t="shared" si="0"/>
        <v>0</v>
      </c>
    </row>
    <row r="69" spans="1:9" ht="15" customHeight="1" x14ac:dyDescent="0.25">
      <c r="A69" s="19">
        <v>5280</v>
      </c>
      <c r="B69" s="20" t="s">
        <v>125</v>
      </c>
      <c r="C69" s="21" t="s">
        <v>126</v>
      </c>
      <c r="D69" s="22"/>
      <c r="E69" s="22">
        <v>3.6</v>
      </c>
      <c r="F69" s="22"/>
      <c r="G69" s="23"/>
      <c r="H69" s="17">
        <f t="shared" si="1"/>
        <v>3.6</v>
      </c>
      <c r="I69" s="24">
        <f t="shared" si="0"/>
        <v>3.6</v>
      </c>
    </row>
    <row r="70" spans="1:9" ht="15" customHeight="1" x14ac:dyDescent="0.25">
      <c r="A70" s="19">
        <v>5310</v>
      </c>
      <c r="B70" s="20" t="s">
        <v>127</v>
      </c>
      <c r="C70" s="21" t="s">
        <v>128</v>
      </c>
      <c r="D70" s="22"/>
      <c r="E70" s="22"/>
      <c r="F70" s="22"/>
      <c r="G70" s="23"/>
      <c r="H70" s="17">
        <f t="shared" si="1"/>
        <v>0</v>
      </c>
      <c r="I70" s="24">
        <f t="shared" si="0"/>
        <v>0</v>
      </c>
    </row>
    <row r="71" spans="1:9" ht="15" customHeight="1" x14ac:dyDescent="0.25">
      <c r="A71" s="19">
        <v>5345</v>
      </c>
      <c r="B71" s="20" t="s">
        <v>129</v>
      </c>
      <c r="C71" s="21" t="s">
        <v>130</v>
      </c>
      <c r="D71" s="22"/>
      <c r="E71" s="22"/>
      <c r="F71" s="22"/>
      <c r="G71" s="23"/>
      <c r="H71" s="17">
        <f t="shared" si="1"/>
        <v>0</v>
      </c>
      <c r="I71" s="24">
        <f t="shared" si="0"/>
        <v>0</v>
      </c>
    </row>
    <row r="72" spans="1:9" ht="15" customHeight="1" x14ac:dyDescent="0.25">
      <c r="A72" s="19">
        <v>5347</v>
      </c>
      <c r="B72" s="20" t="s">
        <v>131</v>
      </c>
      <c r="C72" s="21" t="s">
        <v>132</v>
      </c>
      <c r="D72" s="22"/>
      <c r="E72" s="22"/>
      <c r="F72" s="22"/>
      <c r="G72" s="23"/>
      <c r="H72" s="17">
        <f t="shared" ref="H72:H140" si="4">SUM(D72:G72)</f>
        <v>0</v>
      </c>
      <c r="I72" s="24">
        <f>ROUND(H72,2)</f>
        <v>0</v>
      </c>
    </row>
    <row r="73" spans="1:9" ht="15" customHeight="1" x14ac:dyDescent="0.25">
      <c r="A73" s="19">
        <v>5381</v>
      </c>
      <c r="B73" s="20" t="s">
        <v>127</v>
      </c>
      <c r="C73" s="21" t="s">
        <v>133</v>
      </c>
      <c r="D73" s="22"/>
      <c r="E73" s="22"/>
      <c r="F73" s="22"/>
      <c r="G73" s="23"/>
      <c r="H73" s="17">
        <f t="shared" si="4"/>
        <v>0</v>
      </c>
      <c r="I73" s="24">
        <f t="shared" ref="I73:I141" si="5">ROUND(H73,2)</f>
        <v>0</v>
      </c>
    </row>
    <row r="74" spans="1:9" ht="15" customHeight="1" x14ac:dyDescent="0.25">
      <c r="A74" s="19">
        <v>5430</v>
      </c>
      <c r="B74" s="20" t="s">
        <v>134</v>
      </c>
      <c r="C74" s="21" t="s">
        <v>135</v>
      </c>
      <c r="D74" s="22"/>
      <c r="E74" s="22"/>
      <c r="F74" s="22"/>
      <c r="G74" s="23"/>
      <c r="H74" s="17">
        <f t="shared" si="4"/>
        <v>0</v>
      </c>
      <c r="I74" s="24">
        <f t="shared" si="5"/>
        <v>0</v>
      </c>
    </row>
    <row r="75" spans="1:9" ht="15" customHeight="1" x14ac:dyDescent="0.25">
      <c r="A75" s="19">
        <v>5470</v>
      </c>
      <c r="B75" s="20" t="s">
        <v>136</v>
      </c>
      <c r="C75" s="21" t="s">
        <v>137</v>
      </c>
      <c r="D75" s="22"/>
      <c r="E75" s="22"/>
      <c r="F75" s="22"/>
      <c r="G75" s="23"/>
      <c r="H75" s="17">
        <f t="shared" si="4"/>
        <v>0</v>
      </c>
      <c r="I75" s="24">
        <f t="shared" si="5"/>
        <v>0</v>
      </c>
    </row>
    <row r="76" spans="1:9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2"/>
      <c r="G76" s="23"/>
      <c r="H76" s="17">
        <f t="shared" si="4"/>
        <v>0</v>
      </c>
      <c r="I76" s="24">
        <f t="shared" si="5"/>
        <v>0</v>
      </c>
    </row>
    <row r="77" spans="1:9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2"/>
      <c r="G77" s="23"/>
      <c r="H77" s="17">
        <f t="shared" si="4"/>
        <v>0</v>
      </c>
      <c r="I77" s="24">
        <f t="shared" si="5"/>
        <v>0</v>
      </c>
    </row>
    <row r="78" spans="1:9" ht="15" customHeight="1" x14ac:dyDescent="0.25">
      <c r="A78" s="19">
        <v>5600</v>
      </c>
      <c r="B78" s="20" t="s">
        <v>142</v>
      </c>
      <c r="C78" s="21" t="s">
        <v>143</v>
      </c>
      <c r="D78" s="22"/>
      <c r="E78" s="22">
        <v>17.46</v>
      </c>
      <c r="F78" s="22"/>
      <c r="G78" s="23"/>
      <c r="H78" s="17">
        <f t="shared" si="4"/>
        <v>17.46</v>
      </c>
      <c r="I78" s="24">
        <f t="shared" si="5"/>
        <v>17.46</v>
      </c>
    </row>
    <row r="79" spans="1:9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2"/>
      <c r="G79" s="23"/>
      <c r="H79" s="17">
        <f t="shared" si="4"/>
        <v>0</v>
      </c>
      <c r="I79" s="24">
        <f t="shared" si="5"/>
        <v>0</v>
      </c>
    </row>
    <row r="80" spans="1:9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2"/>
      <c r="G80" s="23"/>
      <c r="H80" s="17">
        <f t="shared" si="4"/>
        <v>0</v>
      </c>
      <c r="I80" s="24">
        <f>ROUND(H80,2)</f>
        <v>0</v>
      </c>
    </row>
    <row r="81" spans="1:9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2"/>
      <c r="G81" s="23"/>
      <c r="H81" s="17">
        <f t="shared" si="4"/>
        <v>0</v>
      </c>
      <c r="I81" s="24">
        <f t="shared" ref="I81" si="6">ROUND(H81,2)</f>
        <v>0</v>
      </c>
    </row>
    <row r="82" spans="1:9" ht="15" customHeight="1" x14ac:dyDescent="0.25">
      <c r="A82" s="19">
        <v>5660</v>
      </c>
      <c r="B82" s="20" t="s">
        <v>150</v>
      </c>
      <c r="C82" s="21" t="s">
        <v>151</v>
      </c>
      <c r="D82" s="22"/>
      <c r="E82" s="22">
        <v>150.81</v>
      </c>
      <c r="F82" s="22"/>
      <c r="G82" s="23"/>
      <c r="H82" s="17">
        <f t="shared" si="4"/>
        <v>150.81</v>
      </c>
      <c r="I82" s="24">
        <f t="shared" si="5"/>
        <v>150.81</v>
      </c>
    </row>
    <row r="83" spans="1:9" ht="15" customHeight="1" x14ac:dyDescent="0.25">
      <c r="A83" s="19">
        <v>5690</v>
      </c>
      <c r="B83" s="20" t="s">
        <v>152</v>
      </c>
      <c r="C83" s="21" t="s">
        <v>153</v>
      </c>
      <c r="D83" s="22"/>
      <c r="E83" s="22">
        <v>10340.129999999999</v>
      </c>
      <c r="F83" s="22"/>
      <c r="G83" s="23"/>
      <c r="H83" s="17">
        <f t="shared" si="4"/>
        <v>10340.129999999999</v>
      </c>
      <c r="I83" s="24">
        <f t="shared" si="5"/>
        <v>10340.129999999999</v>
      </c>
    </row>
    <row r="84" spans="1:9" ht="15" customHeight="1" x14ac:dyDescent="0.25">
      <c r="A84" s="19">
        <v>5760</v>
      </c>
      <c r="B84" s="20" t="s">
        <v>154</v>
      </c>
      <c r="C84" s="21" t="s">
        <v>155</v>
      </c>
      <c r="D84" s="22"/>
      <c r="E84" s="25">
        <v>0.51</v>
      </c>
      <c r="F84" s="25"/>
      <c r="G84" s="23"/>
      <c r="H84" s="17">
        <f t="shared" si="4"/>
        <v>0.51</v>
      </c>
      <c r="I84" s="24">
        <f t="shared" si="5"/>
        <v>0.51</v>
      </c>
    </row>
    <row r="85" spans="1:9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2"/>
      <c r="G85" s="23"/>
      <c r="H85" s="17">
        <f t="shared" si="4"/>
        <v>0</v>
      </c>
      <c r="I85" s="24">
        <f t="shared" si="5"/>
        <v>0</v>
      </c>
    </row>
    <row r="86" spans="1:9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2"/>
      <c r="G86" s="23"/>
      <c r="H86" s="17">
        <f t="shared" si="4"/>
        <v>0</v>
      </c>
      <c r="I86" s="24">
        <f t="shared" si="5"/>
        <v>0</v>
      </c>
    </row>
    <row r="87" spans="1:9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2"/>
      <c r="G87" s="23"/>
      <c r="H87" s="17">
        <f t="shared" si="4"/>
        <v>0</v>
      </c>
      <c r="I87" s="24">
        <f t="shared" si="5"/>
        <v>0</v>
      </c>
    </row>
    <row r="88" spans="1:9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2"/>
      <c r="G88" s="23"/>
      <c r="H88" s="17">
        <f t="shared" si="4"/>
        <v>0</v>
      </c>
      <c r="I88" s="24">
        <f t="shared" si="5"/>
        <v>0</v>
      </c>
    </row>
    <row r="89" spans="1:9" ht="15" customHeight="1" x14ac:dyDescent="0.25">
      <c r="A89" s="19" t="s">
        <v>160</v>
      </c>
      <c r="B89" s="20" t="s">
        <v>145</v>
      </c>
      <c r="C89" s="21" t="s">
        <v>161</v>
      </c>
      <c r="D89" s="22"/>
      <c r="E89" s="22"/>
      <c r="F89" s="22"/>
      <c r="G89" s="23"/>
      <c r="H89" s="17">
        <f t="shared" si="4"/>
        <v>0</v>
      </c>
      <c r="I89" s="24">
        <f t="shared" si="5"/>
        <v>0</v>
      </c>
    </row>
    <row r="90" spans="1:9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2"/>
      <c r="G90" s="23"/>
      <c r="H90" s="17">
        <f t="shared" si="4"/>
        <v>0</v>
      </c>
      <c r="I90" s="24">
        <f t="shared" si="5"/>
        <v>0</v>
      </c>
    </row>
    <row r="91" spans="1:9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2"/>
      <c r="G91" s="23"/>
      <c r="H91" s="17">
        <f t="shared" si="4"/>
        <v>0</v>
      </c>
      <c r="I91" s="24">
        <f t="shared" si="5"/>
        <v>0</v>
      </c>
    </row>
    <row r="92" spans="1:9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2"/>
      <c r="G92" s="23"/>
      <c r="H92" s="17">
        <f t="shared" si="4"/>
        <v>0</v>
      </c>
      <c r="I92" s="24">
        <f t="shared" si="5"/>
        <v>0</v>
      </c>
    </row>
    <row r="93" spans="1:9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2"/>
      <c r="G93" s="23"/>
      <c r="H93" s="17">
        <f t="shared" si="4"/>
        <v>0</v>
      </c>
      <c r="I93" s="24">
        <f t="shared" si="5"/>
        <v>0</v>
      </c>
    </row>
    <row r="94" spans="1:9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2"/>
      <c r="G94" s="23"/>
      <c r="H94" s="17">
        <f t="shared" si="4"/>
        <v>0</v>
      </c>
      <c r="I94" s="24">
        <f t="shared" si="5"/>
        <v>0</v>
      </c>
    </row>
    <row r="95" spans="1:9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2"/>
      <c r="G95" s="23"/>
      <c r="H95" s="17">
        <f t="shared" si="4"/>
        <v>0</v>
      </c>
      <c r="I95" s="24">
        <f t="shared" si="5"/>
        <v>0</v>
      </c>
    </row>
    <row r="96" spans="1:9" ht="15" customHeight="1" x14ac:dyDescent="0.25">
      <c r="A96" s="19">
        <v>6080</v>
      </c>
      <c r="B96" s="20" t="s">
        <v>170</v>
      </c>
      <c r="C96" s="21" t="s">
        <v>171</v>
      </c>
      <c r="D96" s="22"/>
      <c r="E96" s="22"/>
      <c r="F96" s="22"/>
      <c r="G96" s="23"/>
      <c r="H96" s="17">
        <f t="shared" si="4"/>
        <v>0</v>
      </c>
      <c r="I96" s="24">
        <f t="shared" si="5"/>
        <v>0</v>
      </c>
    </row>
    <row r="97" spans="1:9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2"/>
      <c r="G97" s="23"/>
      <c r="H97" s="17">
        <f t="shared" si="4"/>
        <v>0</v>
      </c>
      <c r="I97" s="24">
        <f t="shared" si="5"/>
        <v>0</v>
      </c>
    </row>
    <row r="98" spans="1:9" ht="15" customHeight="1" x14ac:dyDescent="0.25">
      <c r="A98" s="19">
        <v>6292</v>
      </c>
      <c r="B98" s="20" t="s">
        <v>174</v>
      </c>
      <c r="C98" s="21" t="s">
        <v>175</v>
      </c>
      <c r="D98" s="22"/>
      <c r="E98" s="22">
        <v>35</v>
      </c>
      <c r="F98" s="22"/>
      <c r="G98" s="23"/>
      <c r="H98" s="17">
        <f t="shared" si="4"/>
        <v>35</v>
      </c>
      <c r="I98" s="24">
        <f t="shared" si="5"/>
        <v>35</v>
      </c>
    </row>
    <row r="99" spans="1:9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2"/>
      <c r="G99" s="23"/>
      <c r="H99" s="17">
        <f t="shared" si="4"/>
        <v>0</v>
      </c>
      <c r="I99" s="24">
        <f t="shared" si="5"/>
        <v>0</v>
      </c>
    </row>
    <row r="100" spans="1:9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2"/>
      <c r="G100" s="23"/>
      <c r="H100" s="17">
        <f t="shared" si="4"/>
        <v>0</v>
      </c>
      <c r="I100" s="24">
        <f t="shared" si="5"/>
        <v>0</v>
      </c>
    </row>
    <row r="101" spans="1:9" ht="15" customHeight="1" x14ac:dyDescent="0.25">
      <c r="A101" s="19">
        <v>6500</v>
      </c>
      <c r="B101" s="20" t="s">
        <v>180</v>
      </c>
      <c r="C101" s="21" t="s">
        <v>181</v>
      </c>
      <c r="D101" s="22"/>
      <c r="E101" s="22"/>
      <c r="F101" s="22"/>
      <c r="G101" s="23"/>
      <c r="H101" s="17">
        <f t="shared" si="4"/>
        <v>0</v>
      </c>
      <c r="I101" s="24">
        <f t="shared" si="5"/>
        <v>0</v>
      </c>
    </row>
    <row r="102" spans="1:9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2"/>
      <c r="G102" s="23"/>
      <c r="H102" s="17">
        <f t="shared" si="4"/>
        <v>0</v>
      </c>
      <c r="I102" s="24">
        <f t="shared" si="5"/>
        <v>0</v>
      </c>
    </row>
    <row r="103" spans="1:9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2"/>
      <c r="G103" s="23"/>
      <c r="H103" s="17">
        <f t="shared" si="4"/>
        <v>0</v>
      </c>
      <c r="I103" s="24">
        <f t="shared" si="5"/>
        <v>0</v>
      </c>
    </row>
    <row r="104" spans="1:9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2"/>
      <c r="G104" s="23"/>
      <c r="H104" s="17">
        <f t="shared" si="4"/>
        <v>0</v>
      </c>
      <c r="I104" s="24">
        <f t="shared" si="5"/>
        <v>0</v>
      </c>
    </row>
    <row r="105" spans="1:9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2"/>
      <c r="G105" s="23"/>
      <c r="H105" s="17">
        <f t="shared" si="4"/>
        <v>0</v>
      </c>
      <c r="I105" s="24">
        <f t="shared" si="5"/>
        <v>0</v>
      </c>
    </row>
    <row r="106" spans="1:9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2"/>
      <c r="G106" s="23"/>
      <c r="H106" s="17">
        <f t="shared" si="4"/>
        <v>0</v>
      </c>
      <c r="I106" s="24">
        <f t="shared" si="5"/>
        <v>0</v>
      </c>
    </row>
    <row r="107" spans="1:9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2"/>
      <c r="G107" s="23"/>
      <c r="H107" s="17">
        <f t="shared" si="4"/>
        <v>0</v>
      </c>
      <c r="I107" s="24">
        <f t="shared" si="5"/>
        <v>0</v>
      </c>
    </row>
    <row r="108" spans="1:9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2"/>
      <c r="G108" s="23"/>
      <c r="H108" s="17">
        <f t="shared" si="4"/>
        <v>0</v>
      </c>
      <c r="I108" s="24">
        <f t="shared" si="5"/>
        <v>0</v>
      </c>
    </row>
    <row r="109" spans="1:9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2"/>
      <c r="G109" s="23"/>
      <c r="H109" s="17">
        <f t="shared" si="4"/>
        <v>0</v>
      </c>
      <c r="I109" s="24">
        <f>ROUND(H109,2)</f>
        <v>0</v>
      </c>
    </row>
    <row r="110" spans="1:9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/>
      <c r="F110" s="22"/>
      <c r="G110" s="23"/>
      <c r="H110" s="17">
        <f t="shared" si="4"/>
        <v>0</v>
      </c>
      <c r="I110" s="24">
        <f>ROUND(H110,2)</f>
        <v>0</v>
      </c>
    </row>
    <row r="111" spans="1:9" ht="15" customHeight="1" x14ac:dyDescent="0.25">
      <c r="A111" s="19">
        <v>6670</v>
      </c>
      <c r="B111" s="20" t="s">
        <v>190</v>
      </c>
      <c r="C111" s="21" t="s">
        <v>197</v>
      </c>
      <c r="D111" s="22"/>
      <c r="E111" s="22"/>
      <c r="F111" s="22"/>
      <c r="G111" s="23"/>
      <c r="H111" s="17">
        <f t="shared" si="4"/>
        <v>0</v>
      </c>
      <c r="I111" s="24">
        <f t="shared" ref="I111:I112" si="7">ROUND(H111,2)</f>
        <v>0</v>
      </c>
    </row>
    <row r="112" spans="1:9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2"/>
      <c r="G112" s="23"/>
      <c r="H112" s="17">
        <f t="shared" si="4"/>
        <v>0</v>
      </c>
      <c r="I112" s="24">
        <f t="shared" si="7"/>
        <v>0</v>
      </c>
    </row>
    <row r="113" spans="1:9" ht="15" customHeight="1" x14ac:dyDescent="0.25">
      <c r="A113" s="19">
        <v>6840</v>
      </c>
      <c r="B113" s="20" t="s">
        <v>199</v>
      </c>
      <c r="C113" s="21" t="s">
        <v>200</v>
      </c>
      <c r="D113" s="22"/>
      <c r="E113" s="22"/>
      <c r="F113" s="22"/>
      <c r="G113" s="23"/>
      <c r="H113" s="17">
        <f t="shared" si="4"/>
        <v>0</v>
      </c>
      <c r="I113" s="24">
        <f t="shared" si="5"/>
        <v>0</v>
      </c>
    </row>
    <row r="114" spans="1:9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2"/>
      <c r="G114" s="23"/>
      <c r="H114" s="17">
        <f t="shared" si="4"/>
        <v>0</v>
      </c>
      <c r="I114" s="24">
        <f t="shared" si="5"/>
        <v>0</v>
      </c>
    </row>
    <row r="115" spans="1:9" ht="15" customHeight="1" x14ac:dyDescent="0.25">
      <c r="A115" s="19">
        <v>6871</v>
      </c>
      <c r="B115" s="20" t="s">
        <v>203</v>
      </c>
      <c r="C115" s="21" t="s">
        <v>204</v>
      </c>
      <c r="D115" s="22"/>
      <c r="E115" s="22">
        <v>16.8</v>
      </c>
      <c r="F115" s="22"/>
      <c r="G115" s="23"/>
      <c r="H115" s="17">
        <f t="shared" si="4"/>
        <v>16.8</v>
      </c>
      <c r="I115" s="24">
        <f t="shared" si="5"/>
        <v>16.8</v>
      </c>
    </row>
    <row r="116" spans="1:9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/>
      <c r="F116" s="22"/>
      <c r="G116" s="23"/>
      <c r="H116" s="17">
        <f t="shared" si="4"/>
        <v>0</v>
      </c>
      <c r="I116" s="24">
        <f t="shared" si="5"/>
        <v>0</v>
      </c>
    </row>
    <row r="117" spans="1:9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2"/>
      <c r="G117" s="23"/>
      <c r="H117" s="17">
        <f t="shared" si="4"/>
        <v>0</v>
      </c>
      <c r="I117" s="24">
        <f t="shared" si="5"/>
        <v>0</v>
      </c>
    </row>
    <row r="118" spans="1:9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>
        <v>0.51</v>
      </c>
      <c r="F118" s="22"/>
      <c r="G118" s="23"/>
      <c r="H118" s="17">
        <f t="shared" si="4"/>
        <v>0.51</v>
      </c>
      <c r="I118" s="24">
        <f t="shared" si="5"/>
        <v>0.51</v>
      </c>
    </row>
    <row r="119" spans="1:9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2"/>
      <c r="G119" s="23"/>
      <c r="H119" s="17">
        <f t="shared" si="4"/>
        <v>0</v>
      </c>
      <c r="I119" s="24">
        <f t="shared" si="5"/>
        <v>0</v>
      </c>
    </row>
    <row r="120" spans="1:9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2"/>
      <c r="G120" s="23"/>
      <c r="H120" s="17">
        <f t="shared" si="4"/>
        <v>0</v>
      </c>
      <c r="I120" s="24">
        <f t="shared" si="5"/>
        <v>0</v>
      </c>
    </row>
    <row r="121" spans="1:9" ht="15" customHeight="1" x14ac:dyDescent="0.25">
      <c r="A121" s="19">
        <v>7020</v>
      </c>
      <c r="B121" s="20" t="s">
        <v>214</v>
      </c>
      <c r="C121" s="21" t="s">
        <v>215</v>
      </c>
      <c r="D121" s="22"/>
      <c r="E121" s="22">
        <v>4.2</v>
      </c>
      <c r="F121" s="22"/>
      <c r="G121" s="23"/>
      <c r="H121" s="17">
        <f t="shared" si="4"/>
        <v>4.2</v>
      </c>
      <c r="I121" s="24">
        <f t="shared" si="5"/>
        <v>4.2</v>
      </c>
    </row>
    <row r="122" spans="1:9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2"/>
      <c r="G122" s="23"/>
      <c r="H122" s="17">
        <f t="shared" si="4"/>
        <v>0</v>
      </c>
      <c r="I122" s="24">
        <f t="shared" si="5"/>
        <v>0</v>
      </c>
    </row>
    <row r="123" spans="1:9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2"/>
      <c r="G123" s="23"/>
      <c r="H123" s="17">
        <f t="shared" si="4"/>
        <v>0</v>
      </c>
      <c r="I123" s="24">
        <f t="shared" si="5"/>
        <v>0</v>
      </c>
    </row>
    <row r="124" spans="1:9" ht="15" customHeight="1" x14ac:dyDescent="0.25">
      <c r="A124" s="19">
        <v>7140</v>
      </c>
      <c r="B124" s="20" t="s">
        <v>220</v>
      </c>
      <c r="C124" s="21" t="s">
        <v>221</v>
      </c>
      <c r="D124" s="22"/>
      <c r="E124" s="22"/>
      <c r="F124" s="22"/>
      <c r="G124" s="23"/>
      <c r="H124" s="17">
        <f t="shared" si="4"/>
        <v>0</v>
      </c>
      <c r="I124" s="24">
        <f t="shared" si="5"/>
        <v>0</v>
      </c>
    </row>
    <row r="125" spans="1:9" ht="15" customHeight="1" x14ac:dyDescent="0.25">
      <c r="A125" s="19">
        <v>7180</v>
      </c>
      <c r="B125" s="20" t="s">
        <v>222</v>
      </c>
      <c r="C125" s="21" t="s">
        <v>223</v>
      </c>
      <c r="D125" s="22"/>
      <c r="E125" s="22">
        <v>37.94</v>
      </c>
      <c r="F125" s="22"/>
      <c r="G125" s="23"/>
      <c r="H125" s="17">
        <f t="shared" si="4"/>
        <v>37.94</v>
      </c>
      <c r="I125" s="24">
        <f t="shared" si="5"/>
        <v>37.94</v>
      </c>
    </row>
    <row r="126" spans="1:9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2"/>
      <c r="G126" s="23"/>
      <c r="H126" s="17">
        <f t="shared" si="4"/>
        <v>0</v>
      </c>
      <c r="I126" s="24">
        <f t="shared" si="5"/>
        <v>0</v>
      </c>
    </row>
    <row r="127" spans="1:9" ht="15" customHeight="1" x14ac:dyDescent="0.25">
      <c r="A127" s="19">
        <v>7250</v>
      </c>
      <c r="B127" s="20" t="s">
        <v>226</v>
      </c>
      <c r="C127" s="21" t="s">
        <v>227</v>
      </c>
      <c r="D127" s="22"/>
      <c r="E127" s="22">
        <v>5.91</v>
      </c>
      <c r="F127" s="22"/>
      <c r="G127" s="23"/>
      <c r="H127" s="17">
        <f t="shared" si="4"/>
        <v>5.91</v>
      </c>
      <c r="I127" s="24">
        <f t="shared" si="5"/>
        <v>5.91</v>
      </c>
    </row>
    <row r="128" spans="1:9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2"/>
      <c r="G128" s="23"/>
      <c r="H128" s="17">
        <f t="shared" si="4"/>
        <v>0</v>
      </c>
      <c r="I128" s="24">
        <f t="shared" si="5"/>
        <v>0</v>
      </c>
    </row>
    <row r="129" spans="1:9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2"/>
      <c r="G129" s="23"/>
      <c r="H129" s="17">
        <f t="shared" si="4"/>
        <v>0</v>
      </c>
      <c r="I129" s="24">
        <f t="shared" si="5"/>
        <v>0</v>
      </c>
    </row>
    <row r="130" spans="1:9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2"/>
      <c r="G130" s="23"/>
      <c r="H130" s="17">
        <f t="shared" si="4"/>
        <v>0</v>
      </c>
      <c r="I130" s="24">
        <f t="shared" si="5"/>
        <v>0</v>
      </c>
    </row>
    <row r="131" spans="1:9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>
        <v>6</v>
      </c>
      <c r="F131" s="22"/>
      <c r="G131" s="23"/>
      <c r="H131" s="17">
        <f t="shared" si="4"/>
        <v>6</v>
      </c>
      <c r="I131" s="24">
        <f t="shared" si="5"/>
        <v>6</v>
      </c>
    </row>
    <row r="132" spans="1:9" ht="15" customHeight="1" x14ac:dyDescent="0.25">
      <c r="A132" s="19">
        <v>7320</v>
      </c>
      <c r="B132" s="20" t="s">
        <v>236</v>
      </c>
      <c r="C132" s="21" t="s">
        <v>237</v>
      </c>
      <c r="D132" s="22"/>
      <c r="E132" s="22"/>
      <c r="F132" s="22"/>
      <c r="G132" s="23"/>
      <c r="H132" s="17">
        <f t="shared" si="4"/>
        <v>0</v>
      </c>
      <c r="I132" s="24">
        <f t="shared" si="5"/>
        <v>0</v>
      </c>
    </row>
    <row r="133" spans="1:9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2"/>
      <c r="G133" s="23"/>
      <c r="H133" s="17">
        <f t="shared" si="4"/>
        <v>0</v>
      </c>
      <c r="I133" s="24">
        <f t="shared" si="5"/>
        <v>0</v>
      </c>
    </row>
    <row r="134" spans="1:9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2"/>
      <c r="G134" s="23"/>
      <c r="H134" s="17">
        <f t="shared" si="4"/>
        <v>0</v>
      </c>
      <c r="I134" s="24">
        <f t="shared" si="5"/>
        <v>0</v>
      </c>
    </row>
    <row r="135" spans="1:9" ht="15" customHeight="1" x14ac:dyDescent="0.25">
      <c r="A135" s="19" t="s">
        <v>242</v>
      </c>
      <c r="B135" s="20" t="s">
        <v>243</v>
      </c>
      <c r="C135" s="21" t="s">
        <v>241</v>
      </c>
      <c r="D135" s="22"/>
      <c r="E135" s="22"/>
      <c r="F135" s="22"/>
      <c r="G135" s="23"/>
      <c r="H135" s="17">
        <f t="shared" si="4"/>
        <v>0</v>
      </c>
      <c r="I135" s="24">
        <f t="shared" si="5"/>
        <v>0</v>
      </c>
    </row>
    <row r="136" spans="1:9" ht="15" customHeight="1" x14ac:dyDescent="0.25">
      <c r="A136" s="19">
        <v>7391</v>
      </c>
      <c r="B136" s="20" t="s">
        <v>244</v>
      </c>
      <c r="C136" s="21" t="s">
        <v>245</v>
      </c>
      <c r="D136" s="22"/>
      <c r="E136" s="22"/>
      <c r="F136" s="22"/>
      <c r="G136" s="23"/>
      <c r="H136" s="17">
        <f t="shared" si="4"/>
        <v>0</v>
      </c>
      <c r="I136" s="24">
        <f t="shared" si="5"/>
        <v>0</v>
      </c>
    </row>
    <row r="137" spans="1:9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2"/>
      <c r="G137" s="23"/>
      <c r="H137" s="17">
        <f t="shared" si="4"/>
        <v>0</v>
      </c>
      <c r="I137" s="24">
        <f t="shared" si="5"/>
        <v>0</v>
      </c>
    </row>
    <row r="138" spans="1:9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2"/>
      <c r="G138" s="23"/>
      <c r="H138" s="17">
        <f t="shared" si="4"/>
        <v>0</v>
      </c>
      <c r="I138" s="24">
        <f t="shared" si="5"/>
        <v>0</v>
      </c>
    </row>
    <row r="139" spans="1:9" ht="15" customHeight="1" x14ac:dyDescent="0.25">
      <c r="A139" s="19">
        <v>7462</v>
      </c>
      <c r="B139" s="20" t="s">
        <v>248</v>
      </c>
      <c r="C139" s="21" t="s">
        <v>249</v>
      </c>
      <c r="D139" s="22"/>
      <c r="E139" s="22">
        <v>295.62</v>
      </c>
      <c r="F139" s="22"/>
      <c r="G139" s="23"/>
      <c r="H139" s="17">
        <f t="shared" si="4"/>
        <v>295.62</v>
      </c>
      <c r="I139" s="24">
        <f t="shared" si="5"/>
        <v>295.62</v>
      </c>
    </row>
    <row r="140" spans="1:9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2"/>
      <c r="G140" s="23"/>
      <c r="H140" s="17">
        <f t="shared" si="4"/>
        <v>0</v>
      </c>
      <c r="I140" s="24">
        <f t="shared" si="5"/>
        <v>0</v>
      </c>
    </row>
    <row r="141" spans="1:9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2"/>
      <c r="G141" s="23"/>
      <c r="H141" s="17">
        <f t="shared" ref="H141:H208" si="8">SUM(D141:G141)</f>
        <v>0</v>
      </c>
      <c r="I141" s="24">
        <f t="shared" si="5"/>
        <v>0</v>
      </c>
    </row>
    <row r="142" spans="1:9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2"/>
      <c r="G142" s="23"/>
      <c r="H142" s="17">
        <f t="shared" si="8"/>
        <v>0</v>
      </c>
      <c r="I142" s="24">
        <f t="shared" ref="I142:I221" si="9">ROUND(H142,2)</f>
        <v>0</v>
      </c>
    </row>
    <row r="143" spans="1:9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2"/>
      <c r="G143" s="23"/>
      <c r="H143" s="17">
        <f t="shared" si="8"/>
        <v>0</v>
      </c>
      <c r="I143" s="24">
        <f t="shared" si="9"/>
        <v>0</v>
      </c>
    </row>
    <row r="144" spans="1:9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2"/>
      <c r="G144" s="23"/>
      <c r="H144" s="17">
        <f t="shared" si="8"/>
        <v>0</v>
      </c>
      <c r="I144" s="24">
        <f t="shared" si="9"/>
        <v>0</v>
      </c>
    </row>
    <row r="145" spans="1:9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>
        <v>1.8</v>
      </c>
      <c r="F145" s="22"/>
      <c r="G145" s="23"/>
      <c r="H145" s="17">
        <f t="shared" si="8"/>
        <v>1.8</v>
      </c>
      <c r="I145" s="24">
        <f t="shared" si="9"/>
        <v>1.8</v>
      </c>
    </row>
    <row r="146" spans="1:9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2"/>
      <c r="G146" s="23"/>
      <c r="H146" s="17">
        <f t="shared" si="8"/>
        <v>0</v>
      </c>
      <c r="I146" s="24">
        <f t="shared" si="9"/>
        <v>0</v>
      </c>
    </row>
    <row r="147" spans="1:9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2"/>
      <c r="G147" s="23"/>
      <c r="H147" s="17">
        <f t="shared" si="8"/>
        <v>0</v>
      </c>
      <c r="I147" s="24">
        <f t="shared" si="9"/>
        <v>0</v>
      </c>
    </row>
    <row r="148" spans="1:9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>
        <v>7.2</v>
      </c>
      <c r="F148" s="22"/>
      <c r="G148" s="23"/>
      <c r="H148" s="17">
        <f t="shared" si="8"/>
        <v>7.2</v>
      </c>
      <c r="I148" s="24">
        <f t="shared" si="9"/>
        <v>7.2</v>
      </c>
    </row>
    <row r="149" spans="1:9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2"/>
      <c r="G149" s="23"/>
      <c r="H149" s="17">
        <f t="shared" si="8"/>
        <v>0</v>
      </c>
      <c r="I149" s="24">
        <f t="shared" si="9"/>
        <v>0</v>
      </c>
    </row>
    <row r="150" spans="1:9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2"/>
      <c r="G150" s="23"/>
      <c r="H150" s="17">
        <f t="shared" si="8"/>
        <v>0</v>
      </c>
      <c r="I150" s="24">
        <f t="shared" si="9"/>
        <v>0</v>
      </c>
    </row>
    <row r="151" spans="1:9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2"/>
      <c r="G151" s="23"/>
      <c r="H151" s="17">
        <f t="shared" si="8"/>
        <v>0</v>
      </c>
      <c r="I151" s="24">
        <f t="shared" si="9"/>
        <v>0</v>
      </c>
    </row>
    <row r="152" spans="1:9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2"/>
      <c r="G152" s="23"/>
      <c r="H152" s="17">
        <f t="shared" si="8"/>
        <v>0</v>
      </c>
      <c r="I152" s="24">
        <f t="shared" si="9"/>
        <v>0</v>
      </c>
    </row>
    <row r="153" spans="1:9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>
        <v>0.51</v>
      </c>
      <c r="F153" s="22"/>
      <c r="G153" s="23"/>
      <c r="H153" s="17">
        <f t="shared" si="8"/>
        <v>0.51</v>
      </c>
      <c r="I153" s="24">
        <f t="shared" si="9"/>
        <v>0.51</v>
      </c>
    </row>
    <row r="154" spans="1:9" ht="15" customHeight="1" x14ac:dyDescent="0.25">
      <c r="A154" s="19">
        <v>8000</v>
      </c>
      <c r="B154" s="20" t="s">
        <v>272</v>
      </c>
      <c r="C154" s="21" t="s">
        <v>273</v>
      </c>
      <c r="D154" s="22"/>
      <c r="E154" s="22"/>
      <c r="F154" s="22"/>
      <c r="G154" s="23"/>
      <c r="H154" s="17">
        <f t="shared" si="8"/>
        <v>0</v>
      </c>
      <c r="I154" s="24">
        <f t="shared" si="9"/>
        <v>0</v>
      </c>
    </row>
    <row r="155" spans="1:9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>
        <v>29.05</v>
      </c>
      <c r="F155" s="22"/>
      <c r="G155" s="23"/>
      <c r="H155" s="17">
        <f t="shared" si="8"/>
        <v>29.05</v>
      </c>
      <c r="I155" s="24">
        <f t="shared" si="9"/>
        <v>29.05</v>
      </c>
    </row>
    <row r="156" spans="1:9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2"/>
      <c r="G156" s="23"/>
      <c r="H156" s="17">
        <f t="shared" si="8"/>
        <v>0</v>
      </c>
      <c r="I156" s="24">
        <f t="shared" si="9"/>
        <v>0</v>
      </c>
    </row>
    <row r="157" spans="1:9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2"/>
      <c r="G157" s="23"/>
      <c r="H157" s="17">
        <f t="shared" si="8"/>
        <v>0</v>
      </c>
      <c r="I157" s="24">
        <f t="shared" si="9"/>
        <v>0</v>
      </c>
    </row>
    <row r="158" spans="1:9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2"/>
      <c r="G158" s="23"/>
      <c r="H158" s="17">
        <f t="shared" si="8"/>
        <v>0</v>
      </c>
      <c r="I158" s="24">
        <f t="shared" si="9"/>
        <v>0</v>
      </c>
    </row>
    <row r="159" spans="1:9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>
        <v>7.65</v>
      </c>
      <c r="F159" s="22"/>
      <c r="G159" s="23"/>
      <c r="H159" s="17">
        <f t="shared" si="8"/>
        <v>7.65</v>
      </c>
      <c r="I159" s="24">
        <f t="shared" si="9"/>
        <v>7.65</v>
      </c>
    </row>
    <row r="160" spans="1:9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2"/>
      <c r="G160" s="23"/>
      <c r="H160" s="17">
        <f t="shared" si="8"/>
        <v>0</v>
      </c>
      <c r="I160" s="24">
        <f t="shared" si="9"/>
        <v>0</v>
      </c>
    </row>
    <row r="161" spans="1:9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2"/>
      <c r="G161" s="23"/>
      <c r="H161" s="17">
        <f t="shared" si="8"/>
        <v>0</v>
      </c>
      <c r="I161" s="24">
        <f t="shared" si="9"/>
        <v>0</v>
      </c>
    </row>
    <row r="162" spans="1:9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2"/>
      <c r="G162" s="23"/>
      <c r="H162" s="17">
        <f t="shared" si="8"/>
        <v>0</v>
      </c>
      <c r="I162" s="24">
        <f t="shared" si="9"/>
        <v>0</v>
      </c>
    </row>
    <row r="163" spans="1:9" ht="15" customHeight="1" x14ac:dyDescent="0.25">
      <c r="A163" s="19">
        <v>8150</v>
      </c>
      <c r="B163" s="20" t="s">
        <v>285</v>
      </c>
      <c r="C163" s="21" t="s">
        <v>286</v>
      </c>
      <c r="D163" s="22"/>
      <c r="E163" s="22"/>
      <c r="F163" s="22"/>
      <c r="G163" s="23"/>
      <c r="H163" s="17">
        <f t="shared" si="8"/>
        <v>0</v>
      </c>
      <c r="I163" s="24">
        <f t="shared" si="9"/>
        <v>0</v>
      </c>
    </row>
    <row r="164" spans="1:9" ht="15" customHeight="1" x14ac:dyDescent="0.25">
      <c r="A164" s="19">
        <v>8180</v>
      </c>
      <c r="B164" s="20" t="s">
        <v>287</v>
      </c>
      <c r="C164" s="21" t="s">
        <v>288</v>
      </c>
      <c r="D164" s="22"/>
      <c r="E164" s="22"/>
      <c r="F164" s="22"/>
      <c r="G164" s="23"/>
      <c r="H164" s="17">
        <f t="shared" si="8"/>
        <v>0</v>
      </c>
      <c r="I164" s="24">
        <f t="shared" si="9"/>
        <v>0</v>
      </c>
    </row>
    <row r="165" spans="1:9" ht="15" customHeight="1" x14ac:dyDescent="0.25">
      <c r="A165" s="19">
        <v>8220</v>
      </c>
      <c r="B165" s="20" t="s">
        <v>289</v>
      </c>
      <c r="C165" s="21" t="s">
        <v>290</v>
      </c>
      <c r="D165" s="22"/>
      <c r="E165" s="22">
        <v>8.5500000000000007</v>
      </c>
      <c r="F165" s="22"/>
      <c r="G165" s="23"/>
      <c r="H165" s="17">
        <f t="shared" si="8"/>
        <v>8.5500000000000007</v>
      </c>
      <c r="I165" s="24">
        <f t="shared" si="9"/>
        <v>8.5500000000000007</v>
      </c>
    </row>
    <row r="166" spans="1:9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2"/>
      <c r="G166" s="23"/>
      <c r="H166" s="17">
        <f t="shared" si="8"/>
        <v>0</v>
      </c>
      <c r="I166" s="24">
        <f t="shared" si="9"/>
        <v>0</v>
      </c>
    </row>
    <row r="167" spans="1:9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/>
      <c r="F167" s="22"/>
      <c r="G167" s="23"/>
      <c r="H167" s="17">
        <f t="shared" si="8"/>
        <v>0</v>
      </c>
      <c r="I167" s="24">
        <f t="shared" si="9"/>
        <v>0</v>
      </c>
    </row>
    <row r="168" spans="1:9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2"/>
      <c r="G168" s="23"/>
      <c r="H168" s="17">
        <f t="shared" si="8"/>
        <v>0</v>
      </c>
      <c r="I168" s="24">
        <f t="shared" si="9"/>
        <v>0</v>
      </c>
    </row>
    <row r="169" spans="1:9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2"/>
      <c r="G169" s="23"/>
      <c r="H169" s="17">
        <f t="shared" si="8"/>
        <v>0</v>
      </c>
      <c r="I169" s="24">
        <f t="shared" si="9"/>
        <v>0</v>
      </c>
    </row>
    <row r="170" spans="1:9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2"/>
      <c r="G170" s="23"/>
      <c r="H170" s="17">
        <f t="shared" si="8"/>
        <v>0</v>
      </c>
      <c r="I170" s="24">
        <f t="shared" si="9"/>
        <v>0</v>
      </c>
    </row>
    <row r="171" spans="1:9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2"/>
      <c r="G171" s="23"/>
      <c r="H171" s="17">
        <f t="shared" si="8"/>
        <v>0</v>
      </c>
      <c r="I171" s="24">
        <f t="shared" si="9"/>
        <v>0</v>
      </c>
    </row>
    <row r="172" spans="1:9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2"/>
      <c r="G172" s="23"/>
      <c r="H172" s="17">
        <f t="shared" si="8"/>
        <v>0</v>
      </c>
      <c r="I172" s="24">
        <f t="shared" si="9"/>
        <v>0</v>
      </c>
    </row>
    <row r="173" spans="1:9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2"/>
      <c r="G173" s="23"/>
      <c r="H173" s="17">
        <f t="shared" si="8"/>
        <v>0</v>
      </c>
      <c r="I173" s="24">
        <f t="shared" si="9"/>
        <v>0</v>
      </c>
    </row>
    <row r="174" spans="1:9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2"/>
      <c r="G174" s="23"/>
      <c r="H174" s="17">
        <f t="shared" si="8"/>
        <v>0</v>
      </c>
      <c r="I174" s="24">
        <f t="shared" si="9"/>
        <v>0</v>
      </c>
    </row>
    <row r="175" spans="1:9" ht="15" customHeight="1" x14ac:dyDescent="0.25">
      <c r="A175" s="19">
        <v>8730</v>
      </c>
      <c r="B175" s="20" t="s">
        <v>305</v>
      </c>
      <c r="C175" s="21" t="s">
        <v>306</v>
      </c>
      <c r="D175" s="22"/>
      <c r="E175" s="22">
        <v>19.350000000000001</v>
      </c>
      <c r="F175" s="22"/>
      <c r="G175" s="23"/>
      <c r="H175" s="17">
        <f t="shared" si="8"/>
        <v>19.350000000000001</v>
      </c>
      <c r="I175" s="24">
        <f t="shared" si="9"/>
        <v>19.350000000000001</v>
      </c>
    </row>
    <row r="176" spans="1:9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>
        <v>0.51</v>
      </c>
      <c r="F176" s="22"/>
      <c r="G176" s="23"/>
      <c r="H176" s="17">
        <f t="shared" si="8"/>
        <v>0.51</v>
      </c>
      <c r="I176" s="24">
        <f t="shared" si="9"/>
        <v>0.51</v>
      </c>
    </row>
    <row r="177" spans="1:9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2"/>
      <c r="G177" s="23"/>
      <c r="H177" s="17">
        <f t="shared" si="8"/>
        <v>0</v>
      </c>
      <c r="I177" s="24">
        <f t="shared" si="9"/>
        <v>0</v>
      </c>
    </row>
    <row r="178" spans="1:9" ht="15" customHeight="1" x14ac:dyDescent="0.25">
      <c r="A178" s="19">
        <v>8890</v>
      </c>
      <c r="B178" s="20" t="s">
        <v>310</v>
      </c>
      <c r="C178" s="21" t="s">
        <v>311</v>
      </c>
      <c r="D178" s="22"/>
      <c r="E178" s="22"/>
      <c r="F178" s="22"/>
      <c r="G178" s="23"/>
      <c r="H178" s="17">
        <f t="shared" si="8"/>
        <v>0</v>
      </c>
      <c r="I178" s="24">
        <f t="shared" si="9"/>
        <v>0</v>
      </c>
    </row>
    <row r="179" spans="1:9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2"/>
      <c r="G179" s="23"/>
      <c r="H179" s="17">
        <f t="shared" si="8"/>
        <v>0</v>
      </c>
      <c r="I179" s="24">
        <f t="shared" si="9"/>
        <v>0</v>
      </c>
    </row>
    <row r="180" spans="1:9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2"/>
      <c r="G180" s="23"/>
      <c r="H180" s="17">
        <f t="shared" si="8"/>
        <v>0</v>
      </c>
      <c r="I180" s="24">
        <f t="shared" si="9"/>
        <v>0</v>
      </c>
    </row>
    <row r="181" spans="1:9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2"/>
      <c r="G181" s="23"/>
      <c r="H181" s="17">
        <f t="shared" si="8"/>
        <v>0</v>
      </c>
      <c r="I181" s="24">
        <f t="shared" si="9"/>
        <v>0</v>
      </c>
    </row>
    <row r="182" spans="1:9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2"/>
      <c r="G182" s="23"/>
      <c r="H182" s="17">
        <f t="shared" si="8"/>
        <v>0</v>
      </c>
      <c r="I182" s="24">
        <f t="shared" si="9"/>
        <v>0</v>
      </c>
    </row>
    <row r="183" spans="1:9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2"/>
      <c r="G183" s="23"/>
      <c r="H183" s="17">
        <f t="shared" si="8"/>
        <v>0</v>
      </c>
      <c r="I183" s="24">
        <f t="shared" si="9"/>
        <v>0</v>
      </c>
    </row>
    <row r="184" spans="1:9" ht="15" customHeight="1" x14ac:dyDescent="0.25">
      <c r="A184" s="19">
        <v>8990</v>
      </c>
      <c r="B184" s="20" t="s">
        <v>319</v>
      </c>
      <c r="C184" s="21" t="s">
        <v>320</v>
      </c>
      <c r="D184" s="22"/>
      <c r="E184" s="22"/>
      <c r="F184" s="22"/>
      <c r="G184" s="23"/>
      <c r="H184" s="17">
        <f t="shared" si="8"/>
        <v>0</v>
      </c>
      <c r="I184" s="24">
        <f t="shared" si="9"/>
        <v>0</v>
      </c>
    </row>
    <row r="185" spans="1:9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2"/>
      <c r="G185" s="23"/>
      <c r="H185" s="17">
        <f t="shared" si="8"/>
        <v>0</v>
      </c>
      <c r="I185" s="24">
        <f t="shared" si="9"/>
        <v>0</v>
      </c>
    </row>
    <row r="186" spans="1:9" ht="15" customHeight="1" x14ac:dyDescent="0.25">
      <c r="A186" s="19">
        <v>9040</v>
      </c>
      <c r="B186" s="20" t="s">
        <v>323</v>
      </c>
      <c r="C186" s="21" t="s">
        <v>324</v>
      </c>
      <c r="D186" s="22"/>
      <c r="E186" s="22"/>
      <c r="F186" s="22"/>
      <c r="G186" s="23"/>
      <c r="H186" s="17">
        <f t="shared" si="8"/>
        <v>0</v>
      </c>
      <c r="I186" s="24">
        <f t="shared" si="9"/>
        <v>0</v>
      </c>
    </row>
    <row r="187" spans="1:9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>
        <v>37.46</v>
      </c>
      <c r="F187" s="22"/>
      <c r="G187" s="23"/>
      <c r="H187" s="17">
        <f t="shared" si="8"/>
        <v>37.46</v>
      </c>
      <c r="I187" s="24">
        <f t="shared" si="9"/>
        <v>37.46</v>
      </c>
    </row>
    <row r="188" spans="1:9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2"/>
      <c r="G188" s="23"/>
      <c r="H188" s="17">
        <f t="shared" si="8"/>
        <v>0</v>
      </c>
      <c r="I188" s="24">
        <f t="shared" si="9"/>
        <v>0</v>
      </c>
    </row>
    <row r="189" spans="1:9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2"/>
      <c r="G189" s="23"/>
      <c r="H189" s="17">
        <f t="shared" si="8"/>
        <v>0</v>
      </c>
      <c r="I189" s="24">
        <f t="shared" si="9"/>
        <v>0</v>
      </c>
    </row>
    <row r="190" spans="1:9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2"/>
      <c r="G190" s="23"/>
      <c r="H190" s="17">
        <f t="shared" si="8"/>
        <v>0</v>
      </c>
      <c r="I190" s="24">
        <f t="shared" si="9"/>
        <v>0</v>
      </c>
    </row>
    <row r="191" spans="1:9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2"/>
      <c r="G191" s="23"/>
      <c r="H191" s="17">
        <f t="shared" si="8"/>
        <v>0</v>
      </c>
      <c r="I191" s="24">
        <f t="shared" si="9"/>
        <v>0</v>
      </c>
    </row>
    <row r="192" spans="1:9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2"/>
      <c r="G192" s="23"/>
      <c r="H192" s="17">
        <f t="shared" ref="H192" si="10">SUM(D192:G192)</f>
        <v>0</v>
      </c>
      <c r="I192" s="24">
        <f t="shared" ref="I192" si="11">ROUND(H192,2)</f>
        <v>0</v>
      </c>
    </row>
    <row r="193" spans="1:9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2"/>
      <c r="G193" s="23"/>
      <c r="H193" s="17">
        <f t="shared" si="8"/>
        <v>0</v>
      </c>
      <c r="I193" s="24">
        <f t="shared" si="9"/>
        <v>0</v>
      </c>
    </row>
    <row r="194" spans="1:9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2"/>
      <c r="G194" s="23"/>
      <c r="H194" s="17">
        <f t="shared" si="8"/>
        <v>0</v>
      </c>
      <c r="I194" s="24">
        <f t="shared" si="9"/>
        <v>0</v>
      </c>
    </row>
    <row r="195" spans="1:9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2"/>
      <c r="G195" s="23"/>
      <c r="H195" s="17">
        <f t="shared" si="8"/>
        <v>0</v>
      </c>
      <c r="I195" s="24">
        <f t="shared" si="9"/>
        <v>0</v>
      </c>
    </row>
    <row r="196" spans="1:9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2"/>
      <c r="G196" s="23"/>
      <c r="H196" s="17">
        <f t="shared" si="8"/>
        <v>0</v>
      </c>
      <c r="I196" s="24">
        <f t="shared" si="9"/>
        <v>0</v>
      </c>
    </row>
    <row r="197" spans="1:9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2"/>
      <c r="G197" s="23"/>
      <c r="H197" s="17">
        <f t="shared" si="8"/>
        <v>0</v>
      </c>
      <c r="I197" s="24">
        <f t="shared" si="9"/>
        <v>0</v>
      </c>
    </row>
    <row r="198" spans="1:9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2"/>
      <c r="G198" s="23"/>
      <c r="H198" s="17">
        <f t="shared" si="8"/>
        <v>0</v>
      </c>
      <c r="I198" s="24">
        <f t="shared" si="9"/>
        <v>0</v>
      </c>
    </row>
    <row r="199" spans="1:9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2"/>
      <c r="G199" s="23"/>
      <c r="H199" s="17">
        <f t="shared" si="8"/>
        <v>0</v>
      </c>
      <c r="I199" s="24">
        <f t="shared" si="9"/>
        <v>0</v>
      </c>
    </row>
    <row r="200" spans="1:9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2"/>
      <c r="G200" s="23"/>
      <c r="H200" s="17">
        <f t="shared" si="8"/>
        <v>0</v>
      </c>
      <c r="I200" s="24">
        <f t="shared" si="9"/>
        <v>0</v>
      </c>
    </row>
    <row r="201" spans="1:9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2"/>
      <c r="G201" s="23"/>
      <c r="H201" s="17">
        <f t="shared" si="8"/>
        <v>0</v>
      </c>
      <c r="I201" s="24">
        <f t="shared" si="9"/>
        <v>0</v>
      </c>
    </row>
    <row r="202" spans="1:9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2"/>
      <c r="G202" s="23"/>
      <c r="H202" s="17">
        <f t="shared" si="8"/>
        <v>0</v>
      </c>
      <c r="I202" s="24">
        <f t="shared" si="9"/>
        <v>0</v>
      </c>
    </row>
    <row r="203" spans="1:9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2"/>
      <c r="G203" s="23"/>
      <c r="H203" s="17">
        <f t="shared" si="8"/>
        <v>0</v>
      </c>
      <c r="I203" s="24">
        <f t="shared" si="9"/>
        <v>0</v>
      </c>
    </row>
    <row r="204" spans="1:9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2"/>
      <c r="G204" s="23"/>
      <c r="H204" s="17">
        <f t="shared" si="8"/>
        <v>0</v>
      </c>
      <c r="I204" s="24">
        <f t="shared" si="9"/>
        <v>0</v>
      </c>
    </row>
    <row r="205" spans="1:9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2"/>
      <c r="G205" s="23"/>
      <c r="H205" s="17">
        <f t="shared" si="8"/>
        <v>0</v>
      </c>
      <c r="I205" s="24">
        <f t="shared" si="9"/>
        <v>0</v>
      </c>
    </row>
    <row r="206" spans="1:9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2"/>
      <c r="G206" s="23"/>
      <c r="H206" s="17">
        <f t="shared" si="8"/>
        <v>0</v>
      </c>
      <c r="I206" s="24">
        <f t="shared" si="9"/>
        <v>0</v>
      </c>
    </row>
    <row r="207" spans="1:9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2"/>
      <c r="G207" s="23"/>
      <c r="H207" s="17">
        <f t="shared" si="8"/>
        <v>0</v>
      </c>
      <c r="I207" s="24">
        <f t="shared" si="9"/>
        <v>0</v>
      </c>
    </row>
    <row r="208" spans="1:9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2"/>
      <c r="G208" s="23"/>
      <c r="H208" s="17">
        <f t="shared" si="8"/>
        <v>0</v>
      </c>
      <c r="I208" s="24">
        <f t="shared" si="9"/>
        <v>0</v>
      </c>
    </row>
    <row r="209" spans="1:9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2"/>
      <c r="G209" s="23"/>
      <c r="H209" s="17">
        <f t="shared" ref="H209:H284" si="12">SUM(D209:G209)</f>
        <v>0</v>
      </c>
      <c r="I209" s="24">
        <f t="shared" si="9"/>
        <v>0</v>
      </c>
    </row>
    <row r="210" spans="1:9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2"/>
      <c r="G210" s="23"/>
      <c r="H210" s="17">
        <f t="shared" si="12"/>
        <v>0</v>
      </c>
      <c r="I210" s="24">
        <f t="shared" si="9"/>
        <v>0</v>
      </c>
    </row>
    <row r="211" spans="1:9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>
        <v>9.9</v>
      </c>
      <c r="F211" s="22"/>
      <c r="G211" s="23"/>
      <c r="H211" s="17">
        <f t="shared" si="12"/>
        <v>9.9</v>
      </c>
      <c r="I211" s="24">
        <f t="shared" si="9"/>
        <v>9.9</v>
      </c>
    </row>
    <row r="212" spans="1:9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2"/>
      <c r="G212" s="23"/>
      <c r="H212" s="17">
        <f t="shared" si="12"/>
        <v>0</v>
      </c>
      <c r="I212" s="24">
        <f t="shared" si="9"/>
        <v>0</v>
      </c>
    </row>
    <row r="213" spans="1:9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2"/>
      <c r="G213" s="23"/>
      <c r="H213" s="17">
        <f t="shared" si="12"/>
        <v>0</v>
      </c>
      <c r="I213" s="24">
        <f t="shared" si="9"/>
        <v>0</v>
      </c>
    </row>
    <row r="214" spans="1:9" ht="15" customHeight="1" x14ac:dyDescent="0.25">
      <c r="A214" s="19">
        <v>122102</v>
      </c>
      <c r="B214" s="20" t="s">
        <v>374</v>
      </c>
      <c r="C214" s="21" t="s">
        <v>375</v>
      </c>
      <c r="D214" s="22"/>
      <c r="E214" s="22"/>
      <c r="F214" s="22"/>
      <c r="G214" s="23"/>
      <c r="H214" s="17">
        <f t="shared" si="12"/>
        <v>0</v>
      </c>
      <c r="I214" s="24">
        <f t="shared" si="9"/>
        <v>0</v>
      </c>
    </row>
    <row r="215" spans="1:9" ht="15" customHeight="1" x14ac:dyDescent="0.25">
      <c r="A215" s="19">
        <v>123189</v>
      </c>
      <c r="B215" s="20" t="s">
        <v>374</v>
      </c>
      <c r="C215" s="21" t="s">
        <v>690</v>
      </c>
      <c r="D215" s="22"/>
      <c r="E215" s="22"/>
      <c r="F215" s="22"/>
      <c r="G215" s="23"/>
      <c r="H215" s="17">
        <f t="shared" si="12"/>
        <v>0</v>
      </c>
      <c r="I215" s="24">
        <f t="shared" si="9"/>
        <v>0</v>
      </c>
    </row>
    <row r="216" spans="1:9" ht="15" customHeight="1" x14ac:dyDescent="0.25">
      <c r="A216" s="19">
        <v>130053</v>
      </c>
      <c r="B216" s="20" t="s">
        <v>374</v>
      </c>
      <c r="C216" s="21" t="s">
        <v>689</v>
      </c>
      <c r="D216" s="22"/>
      <c r="E216" s="22"/>
      <c r="F216" s="22"/>
      <c r="G216" s="23"/>
      <c r="H216" s="17">
        <f t="shared" si="12"/>
        <v>0</v>
      </c>
      <c r="I216" s="24">
        <f t="shared" si="9"/>
        <v>0</v>
      </c>
    </row>
    <row r="217" spans="1:9" ht="15" customHeight="1" x14ac:dyDescent="0.25">
      <c r="A217" s="19">
        <v>130051</v>
      </c>
      <c r="B217" s="20" t="s">
        <v>376</v>
      </c>
      <c r="C217" s="21" t="s">
        <v>377</v>
      </c>
      <c r="D217" s="22"/>
      <c r="E217" s="22"/>
      <c r="F217" s="22"/>
      <c r="G217" s="23"/>
      <c r="H217" s="17">
        <f t="shared" si="12"/>
        <v>0</v>
      </c>
      <c r="I217" s="24">
        <f t="shared" si="9"/>
        <v>0</v>
      </c>
    </row>
    <row r="218" spans="1:9" ht="15" customHeight="1" x14ac:dyDescent="0.25">
      <c r="A218" s="19">
        <v>130075</v>
      </c>
      <c r="B218" s="20" t="s">
        <v>378</v>
      </c>
      <c r="C218" s="21" t="s">
        <v>688</v>
      </c>
      <c r="D218" s="22"/>
      <c r="E218" s="22"/>
      <c r="F218" s="22"/>
      <c r="G218" s="23"/>
      <c r="H218" s="17">
        <f t="shared" si="12"/>
        <v>0</v>
      </c>
      <c r="I218" s="24">
        <f t="shared" si="9"/>
        <v>0</v>
      </c>
    </row>
    <row r="219" spans="1:9" ht="15" customHeight="1" x14ac:dyDescent="0.25">
      <c r="A219" s="19">
        <v>130076</v>
      </c>
      <c r="B219" s="20" t="s">
        <v>378</v>
      </c>
      <c r="C219" s="21" t="s">
        <v>693</v>
      </c>
      <c r="D219" s="22"/>
      <c r="E219" s="22"/>
      <c r="F219" s="22"/>
      <c r="G219" s="23"/>
      <c r="H219" s="17">
        <f t="shared" si="12"/>
        <v>0</v>
      </c>
      <c r="I219" s="24">
        <f t="shared" si="9"/>
        <v>0</v>
      </c>
    </row>
    <row r="220" spans="1:9" ht="15" customHeight="1" x14ac:dyDescent="0.25">
      <c r="A220" s="19">
        <v>130077</v>
      </c>
      <c r="B220" s="20" t="s">
        <v>379</v>
      </c>
      <c r="C220" s="21" t="s">
        <v>380</v>
      </c>
      <c r="D220" s="22"/>
      <c r="E220" s="22"/>
      <c r="F220" s="22"/>
      <c r="G220" s="23"/>
      <c r="H220" s="17">
        <f t="shared" si="12"/>
        <v>0</v>
      </c>
      <c r="I220" s="24">
        <f t="shared" si="9"/>
        <v>0</v>
      </c>
    </row>
    <row r="221" spans="1:9" ht="15" customHeight="1" x14ac:dyDescent="0.25">
      <c r="A221" s="19">
        <v>130078</v>
      </c>
      <c r="B221" s="20" t="s">
        <v>381</v>
      </c>
      <c r="C221" s="21" t="s">
        <v>382</v>
      </c>
      <c r="D221" s="22"/>
      <c r="E221" s="22"/>
      <c r="F221" s="22"/>
      <c r="G221" s="23"/>
      <c r="H221" s="17">
        <f t="shared" si="12"/>
        <v>0</v>
      </c>
      <c r="I221" s="24">
        <f t="shared" si="9"/>
        <v>0</v>
      </c>
    </row>
    <row r="222" spans="1:9" ht="15" customHeight="1" x14ac:dyDescent="0.25">
      <c r="A222" s="19">
        <v>130082</v>
      </c>
      <c r="B222" s="20" t="s">
        <v>369</v>
      </c>
      <c r="C222" s="21" t="s">
        <v>383</v>
      </c>
      <c r="D222" s="22"/>
      <c r="E222" s="22"/>
      <c r="F222" s="22"/>
      <c r="G222" s="23"/>
      <c r="H222" s="17">
        <f t="shared" si="12"/>
        <v>0</v>
      </c>
      <c r="I222" s="24">
        <f t="shared" ref="I222:I228" si="13">ROUND(H222,2)</f>
        <v>0</v>
      </c>
    </row>
    <row r="223" spans="1:9" ht="15" customHeight="1" x14ac:dyDescent="0.25">
      <c r="A223" s="19">
        <v>130084</v>
      </c>
      <c r="B223" s="20" t="s">
        <v>384</v>
      </c>
      <c r="C223" s="21" t="s">
        <v>385</v>
      </c>
      <c r="D223" s="22"/>
      <c r="E223" s="22"/>
      <c r="F223" s="22"/>
      <c r="G223" s="23"/>
      <c r="H223" s="17">
        <f t="shared" si="12"/>
        <v>0</v>
      </c>
      <c r="I223" s="24">
        <f t="shared" si="13"/>
        <v>0</v>
      </c>
    </row>
    <row r="224" spans="1:9" ht="15" customHeight="1" x14ac:dyDescent="0.25">
      <c r="A224" s="19">
        <v>130088</v>
      </c>
      <c r="B224" s="20" t="s">
        <v>386</v>
      </c>
      <c r="C224" s="21" t="s">
        <v>387</v>
      </c>
      <c r="D224" s="22"/>
      <c r="E224" s="22"/>
      <c r="F224" s="22"/>
      <c r="G224" s="23"/>
      <c r="H224" s="17">
        <f t="shared" si="12"/>
        <v>0</v>
      </c>
      <c r="I224" s="24">
        <f t="shared" si="13"/>
        <v>0</v>
      </c>
    </row>
    <row r="225" spans="1:9" ht="15" customHeight="1" x14ac:dyDescent="0.25">
      <c r="A225" s="19">
        <v>130093</v>
      </c>
      <c r="B225" s="20" t="s">
        <v>388</v>
      </c>
      <c r="C225" s="21" t="s">
        <v>389</v>
      </c>
      <c r="D225" s="22"/>
      <c r="E225" s="22">
        <v>697.7</v>
      </c>
      <c r="F225" s="22"/>
      <c r="G225" s="23"/>
      <c r="H225" s="17">
        <f t="shared" si="12"/>
        <v>697.7</v>
      </c>
      <c r="I225" s="24">
        <f t="shared" si="13"/>
        <v>697.7</v>
      </c>
    </row>
    <row r="226" spans="1:9" ht="15" customHeight="1" x14ac:dyDescent="0.25">
      <c r="A226" s="19">
        <v>130094</v>
      </c>
      <c r="B226" s="20" t="s">
        <v>390</v>
      </c>
      <c r="C226" s="21" t="s">
        <v>391</v>
      </c>
      <c r="D226" s="22"/>
      <c r="E226" s="22">
        <v>29.09</v>
      </c>
      <c r="F226" s="22"/>
      <c r="G226" s="23"/>
      <c r="H226" s="17">
        <f t="shared" si="12"/>
        <v>29.09</v>
      </c>
      <c r="I226" s="24">
        <f>ROUND(H226,2)</f>
        <v>29.09</v>
      </c>
    </row>
    <row r="227" spans="1:9" ht="15" customHeight="1" x14ac:dyDescent="0.25">
      <c r="A227" s="19">
        <v>130095</v>
      </c>
      <c r="B227" s="20" t="s">
        <v>392</v>
      </c>
      <c r="C227" s="21" t="s">
        <v>393</v>
      </c>
      <c r="D227" s="22"/>
      <c r="E227" s="22"/>
      <c r="F227" s="22"/>
      <c r="G227" s="23"/>
      <c r="H227" s="17">
        <f t="shared" si="12"/>
        <v>0</v>
      </c>
      <c r="I227" s="24">
        <f t="shared" si="13"/>
        <v>0</v>
      </c>
    </row>
    <row r="228" spans="1:9" ht="15" customHeight="1" x14ac:dyDescent="0.25">
      <c r="A228" s="19">
        <v>130100</v>
      </c>
      <c r="B228" s="20" t="s">
        <v>394</v>
      </c>
      <c r="C228" s="21" t="s">
        <v>395</v>
      </c>
      <c r="D228" s="22"/>
      <c r="E228" s="22"/>
      <c r="F228" s="22"/>
      <c r="G228" s="23"/>
      <c r="H228" s="17">
        <f t="shared" si="12"/>
        <v>0</v>
      </c>
      <c r="I228" s="24">
        <f t="shared" si="13"/>
        <v>0</v>
      </c>
    </row>
    <row r="229" spans="1:9" ht="15" customHeight="1" x14ac:dyDescent="0.25">
      <c r="A229" s="19">
        <v>130103</v>
      </c>
      <c r="B229" s="20" t="s">
        <v>396</v>
      </c>
      <c r="C229" s="21" t="s">
        <v>397</v>
      </c>
      <c r="D229" s="22"/>
      <c r="E229" s="22"/>
      <c r="F229" s="22"/>
      <c r="G229" s="23"/>
      <c r="H229" s="17">
        <f t="shared" si="12"/>
        <v>0</v>
      </c>
      <c r="I229" s="24">
        <f>ROUND(H229,2)</f>
        <v>0</v>
      </c>
    </row>
    <row r="230" spans="1:9" ht="15" customHeight="1" x14ac:dyDescent="0.25">
      <c r="A230" s="19">
        <v>130121</v>
      </c>
      <c r="B230" s="20" t="s">
        <v>396</v>
      </c>
      <c r="C230" s="21" t="s">
        <v>684</v>
      </c>
      <c r="D230" s="22"/>
      <c r="E230" s="22"/>
      <c r="F230" s="22"/>
      <c r="G230" s="23"/>
      <c r="H230" s="17">
        <f t="shared" si="12"/>
        <v>0</v>
      </c>
      <c r="I230" s="24">
        <f>ROUND(H230,2)</f>
        <v>0</v>
      </c>
    </row>
    <row r="231" spans="1:9" ht="15" customHeight="1" x14ac:dyDescent="0.25">
      <c r="A231" s="19">
        <v>130163</v>
      </c>
      <c r="B231" s="20" t="s">
        <v>398</v>
      </c>
      <c r="C231" s="21" t="s">
        <v>399</v>
      </c>
      <c r="D231" s="22"/>
      <c r="E231" s="22"/>
      <c r="F231" s="22"/>
      <c r="G231" s="23"/>
      <c r="H231" s="17">
        <f t="shared" si="12"/>
        <v>0</v>
      </c>
      <c r="I231" s="24">
        <f t="shared" ref="I231:I307" si="14">ROUND(H231,2)</f>
        <v>0</v>
      </c>
    </row>
    <row r="232" spans="1:9" ht="15" customHeight="1" x14ac:dyDescent="0.25">
      <c r="A232" s="19">
        <v>130165</v>
      </c>
      <c r="B232" s="20" t="s">
        <v>400</v>
      </c>
      <c r="C232" s="21" t="s">
        <v>401</v>
      </c>
      <c r="D232" s="22"/>
      <c r="E232" s="22"/>
      <c r="F232" s="22"/>
      <c r="G232" s="23"/>
      <c r="H232" s="17">
        <f t="shared" si="12"/>
        <v>0</v>
      </c>
      <c r="I232" s="24">
        <f t="shared" si="14"/>
        <v>0</v>
      </c>
    </row>
    <row r="233" spans="1:9" ht="15" customHeight="1" x14ac:dyDescent="0.25">
      <c r="A233" s="19">
        <v>130166</v>
      </c>
      <c r="B233" s="20" t="s">
        <v>402</v>
      </c>
      <c r="C233" s="21" t="s">
        <v>403</v>
      </c>
      <c r="D233" s="22"/>
      <c r="E233" s="22"/>
      <c r="F233" s="22"/>
      <c r="G233" s="23"/>
      <c r="H233" s="17">
        <f t="shared" si="12"/>
        <v>0</v>
      </c>
      <c r="I233" s="24">
        <f t="shared" si="14"/>
        <v>0</v>
      </c>
    </row>
    <row r="234" spans="1:9" ht="15" customHeight="1" x14ac:dyDescent="0.25">
      <c r="A234" s="19">
        <v>130167</v>
      </c>
      <c r="B234" s="20" t="s">
        <v>400</v>
      </c>
      <c r="C234" s="21" t="s">
        <v>404</v>
      </c>
      <c r="D234" s="22"/>
      <c r="E234" s="22"/>
      <c r="F234" s="22"/>
      <c r="G234" s="23"/>
      <c r="H234" s="17">
        <f t="shared" si="12"/>
        <v>0</v>
      </c>
      <c r="I234" s="24">
        <f t="shared" si="14"/>
        <v>0</v>
      </c>
    </row>
    <row r="235" spans="1:9" ht="15" customHeight="1" x14ac:dyDescent="0.25">
      <c r="A235" s="19">
        <v>130342</v>
      </c>
      <c r="B235" s="20" t="s">
        <v>405</v>
      </c>
      <c r="C235" s="21" t="s">
        <v>671</v>
      </c>
      <c r="D235" s="22"/>
      <c r="E235" s="22"/>
      <c r="F235" s="22"/>
      <c r="G235" s="23"/>
      <c r="H235" s="17">
        <f t="shared" si="12"/>
        <v>0</v>
      </c>
      <c r="I235" s="24">
        <f t="shared" si="14"/>
        <v>0</v>
      </c>
    </row>
    <row r="236" spans="1:9" ht="15" customHeight="1" x14ac:dyDescent="0.25">
      <c r="A236" s="19">
        <v>130336</v>
      </c>
      <c r="B236" s="20" t="s">
        <v>406</v>
      </c>
      <c r="C236" s="21" t="s">
        <v>407</v>
      </c>
      <c r="D236" s="22"/>
      <c r="E236" s="22"/>
      <c r="F236" s="22"/>
      <c r="G236" s="23"/>
      <c r="H236" s="17">
        <f t="shared" si="12"/>
        <v>0</v>
      </c>
      <c r="I236" s="24">
        <f t="shared" si="14"/>
        <v>0</v>
      </c>
    </row>
    <row r="237" spans="1:9" ht="15" customHeight="1" x14ac:dyDescent="0.25">
      <c r="A237" s="19">
        <v>130402</v>
      </c>
      <c r="B237" s="20" t="s">
        <v>408</v>
      </c>
      <c r="C237" s="21" t="s">
        <v>409</v>
      </c>
      <c r="D237" s="22"/>
      <c r="E237" s="22"/>
      <c r="F237" s="22"/>
      <c r="G237" s="23"/>
      <c r="H237" s="17">
        <f t="shared" si="12"/>
        <v>0</v>
      </c>
      <c r="I237" s="24">
        <f t="shared" si="14"/>
        <v>0</v>
      </c>
    </row>
    <row r="238" spans="1:9" ht="15" customHeight="1" x14ac:dyDescent="0.25">
      <c r="A238" s="19">
        <v>130411</v>
      </c>
      <c r="B238" s="20" t="s">
        <v>410</v>
      </c>
      <c r="C238" s="21" t="s">
        <v>411</v>
      </c>
      <c r="D238" s="22"/>
      <c r="E238" s="22"/>
      <c r="F238" s="22"/>
      <c r="G238" s="23"/>
      <c r="H238" s="17">
        <f t="shared" si="12"/>
        <v>0</v>
      </c>
      <c r="I238" s="24">
        <f t="shared" si="14"/>
        <v>0</v>
      </c>
    </row>
    <row r="239" spans="1:9" ht="15" customHeight="1" x14ac:dyDescent="0.25">
      <c r="A239" s="19">
        <v>130421</v>
      </c>
      <c r="B239" s="20" t="s">
        <v>412</v>
      </c>
      <c r="C239" s="21" t="s">
        <v>413</v>
      </c>
      <c r="D239" s="22"/>
      <c r="E239" s="22"/>
      <c r="F239" s="22"/>
      <c r="G239" s="23"/>
      <c r="H239" s="17">
        <f t="shared" si="12"/>
        <v>0</v>
      </c>
      <c r="I239" s="24">
        <f t="shared" si="14"/>
        <v>0</v>
      </c>
    </row>
    <row r="240" spans="1:9" ht="15" customHeight="1" x14ac:dyDescent="0.25">
      <c r="A240" s="19">
        <v>130424</v>
      </c>
      <c r="B240" s="20" t="s">
        <v>414</v>
      </c>
      <c r="C240" s="21" t="s">
        <v>415</v>
      </c>
      <c r="D240" s="22"/>
      <c r="E240" s="22">
        <v>18.95</v>
      </c>
      <c r="F240" s="22"/>
      <c r="G240" s="23"/>
      <c r="H240" s="17">
        <f t="shared" si="12"/>
        <v>18.95</v>
      </c>
      <c r="I240" s="24">
        <f t="shared" si="14"/>
        <v>18.95</v>
      </c>
    </row>
    <row r="241" spans="1:9" ht="15" customHeight="1" x14ac:dyDescent="0.25">
      <c r="A241" s="19">
        <v>130441</v>
      </c>
      <c r="B241" s="20" t="s">
        <v>416</v>
      </c>
      <c r="C241" s="21" t="s">
        <v>417</v>
      </c>
      <c r="D241" s="22"/>
      <c r="E241" s="22"/>
      <c r="F241" s="22"/>
      <c r="G241" s="23"/>
      <c r="H241" s="17">
        <f t="shared" si="12"/>
        <v>0</v>
      </c>
      <c r="I241" s="24">
        <f t="shared" si="14"/>
        <v>0</v>
      </c>
    </row>
    <row r="242" spans="1:9" ht="15" customHeight="1" x14ac:dyDescent="0.25">
      <c r="A242" s="19">
        <v>130451</v>
      </c>
      <c r="B242" s="20" t="s">
        <v>400</v>
      </c>
      <c r="C242" s="21" t="s">
        <v>672</v>
      </c>
      <c r="D242" s="22"/>
      <c r="E242" s="22">
        <v>3.52</v>
      </c>
      <c r="F242" s="22"/>
      <c r="G242" s="23"/>
      <c r="H242" s="17">
        <f t="shared" si="12"/>
        <v>3.52</v>
      </c>
      <c r="I242" s="24">
        <f t="shared" si="14"/>
        <v>3.52</v>
      </c>
    </row>
    <row r="243" spans="1:9" ht="15" customHeight="1" x14ac:dyDescent="0.25">
      <c r="A243" s="19">
        <v>130464</v>
      </c>
      <c r="B243" s="20" t="s">
        <v>418</v>
      </c>
      <c r="C243" s="21" t="s">
        <v>419</v>
      </c>
      <c r="D243" s="22"/>
      <c r="E243" s="22"/>
      <c r="F243" s="22"/>
      <c r="G243" s="23"/>
      <c r="H243" s="17">
        <f t="shared" si="12"/>
        <v>0</v>
      </c>
      <c r="I243" s="24">
        <f t="shared" si="14"/>
        <v>0</v>
      </c>
    </row>
    <row r="244" spans="1:9" ht="15" customHeight="1" x14ac:dyDescent="0.25">
      <c r="A244" s="19">
        <v>130465</v>
      </c>
      <c r="B244" s="20" t="s">
        <v>420</v>
      </c>
      <c r="C244" s="21" t="s">
        <v>421</v>
      </c>
      <c r="D244" s="22"/>
      <c r="E244" s="22"/>
      <c r="F244" s="22"/>
      <c r="G244" s="23"/>
      <c r="H244" s="17">
        <f t="shared" si="12"/>
        <v>0</v>
      </c>
      <c r="I244" s="24">
        <f t="shared" si="14"/>
        <v>0</v>
      </c>
    </row>
    <row r="245" spans="1:9" ht="15" customHeight="1" x14ac:dyDescent="0.25">
      <c r="A245" s="19">
        <v>130467</v>
      </c>
      <c r="B245" s="20" t="s">
        <v>400</v>
      </c>
      <c r="C245" s="21" t="s">
        <v>422</v>
      </c>
      <c r="D245" s="22"/>
      <c r="E245" s="22">
        <v>0.51</v>
      </c>
      <c r="F245" s="22"/>
      <c r="G245" s="23"/>
      <c r="H245" s="17">
        <f t="shared" si="12"/>
        <v>0.51</v>
      </c>
      <c r="I245" s="24">
        <f t="shared" si="14"/>
        <v>0.51</v>
      </c>
    </row>
    <row r="246" spans="1:9" ht="15" customHeight="1" x14ac:dyDescent="0.25">
      <c r="A246" s="19">
        <v>130482</v>
      </c>
      <c r="B246" s="20" t="s">
        <v>423</v>
      </c>
      <c r="C246" s="21" t="s">
        <v>424</v>
      </c>
      <c r="D246" s="22"/>
      <c r="E246" s="22"/>
      <c r="F246" s="22"/>
      <c r="G246" s="23"/>
      <c r="H246" s="17">
        <f t="shared" si="12"/>
        <v>0</v>
      </c>
      <c r="I246" s="24">
        <f t="shared" si="14"/>
        <v>0</v>
      </c>
    </row>
    <row r="247" spans="1:9" ht="15" customHeight="1" x14ac:dyDescent="0.25">
      <c r="A247" s="19">
        <v>130493</v>
      </c>
      <c r="B247" s="20" t="s">
        <v>425</v>
      </c>
      <c r="C247" s="21" t="s">
        <v>426</v>
      </c>
      <c r="D247" s="22"/>
      <c r="E247" s="22"/>
      <c r="F247" s="22"/>
      <c r="G247" s="23"/>
      <c r="H247" s="17">
        <f t="shared" si="12"/>
        <v>0</v>
      </c>
      <c r="I247" s="24">
        <f t="shared" si="14"/>
        <v>0</v>
      </c>
    </row>
    <row r="248" spans="1:9" ht="15" customHeight="1" x14ac:dyDescent="0.25">
      <c r="A248" s="19">
        <v>130507</v>
      </c>
      <c r="B248" s="20" t="s">
        <v>423</v>
      </c>
      <c r="C248" s="21" t="s">
        <v>427</v>
      </c>
      <c r="D248" s="22"/>
      <c r="E248" s="22"/>
      <c r="F248" s="22"/>
      <c r="G248" s="23"/>
      <c r="H248" s="17">
        <f t="shared" si="12"/>
        <v>0</v>
      </c>
      <c r="I248" s="24">
        <f t="shared" si="14"/>
        <v>0</v>
      </c>
    </row>
    <row r="249" spans="1:9" ht="15" customHeight="1" x14ac:dyDescent="0.25">
      <c r="A249" s="19">
        <v>130510</v>
      </c>
      <c r="B249" s="20" t="s">
        <v>428</v>
      </c>
      <c r="C249" s="21" t="s">
        <v>429</v>
      </c>
      <c r="D249" s="22"/>
      <c r="E249" s="22"/>
      <c r="F249" s="22"/>
      <c r="G249" s="23"/>
      <c r="H249" s="17">
        <f t="shared" si="12"/>
        <v>0</v>
      </c>
      <c r="I249" s="24">
        <f t="shared" si="14"/>
        <v>0</v>
      </c>
    </row>
    <row r="250" spans="1:9" ht="15" customHeight="1" x14ac:dyDescent="0.25">
      <c r="A250" s="19">
        <v>130514</v>
      </c>
      <c r="B250" s="20" t="s">
        <v>430</v>
      </c>
      <c r="C250" s="21" t="s">
        <v>431</v>
      </c>
      <c r="D250" s="22"/>
      <c r="E250" s="22"/>
      <c r="F250" s="22"/>
      <c r="G250" s="23"/>
      <c r="H250" s="17">
        <f t="shared" si="12"/>
        <v>0</v>
      </c>
      <c r="I250" s="24">
        <f t="shared" si="14"/>
        <v>0</v>
      </c>
    </row>
    <row r="251" spans="1:9" ht="15" customHeight="1" x14ac:dyDescent="0.25">
      <c r="A251" s="19">
        <v>130522</v>
      </c>
      <c r="B251" s="20" t="s">
        <v>432</v>
      </c>
      <c r="C251" s="21" t="s">
        <v>433</v>
      </c>
      <c r="D251" s="22"/>
      <c r="E251" s="22"/>
      <c r="F251" s="22"/>
      <c r="G251" s="23"/>
      <c r="H251" s="17">
        <f t="shared" si="12"/>
        <v>0</v>
      </c>
      <c r="I251" s="24">
        <f>ROUND(H251,2)</f>
        <v>0</v>
      </c>
    </row>
    <row r="252" spans="1:9" ht="15" customHeight="1" x14ac:dyDescent="0.25">
      <c r="A252" s="19">
        <v>130531</v>
      </c>
      <c r="B252" s="20" t="s">
        <v>434</v>
      </c>
      <c r="C252" s="21" t="s">
        <v>435</v>
      </c>
      <c r="D252" s="22"/>
      <c r="E252" s="22"/>
      <c r="F252" s="22"/>
      <c r="G252" s="23"/>
      <c r="H252" s="17">
        <f t="shared" si="12"/>
        <v>0</v>
      </c>
      <c r="I252" s="24">
        <f t="shared" si="14"/>
        <v>0</v>
      </c>
    </row>
    <row r="253" spans="1:9" ht="15" customHeight="1" x14ac:dyDescent="0.25">
      <c r="A253" s="19">
        <v>130535</v>
      </c>
      <c r="B253" s="20" t="s">
        <v>428</v>
      </c>
      <c r="C253" s="21" t="s">
        <v>659</v>
      </c>
      <c r="D253" s="22"/>
      <c r="E253" s="22"/>
      <c r="F253" s="22"/>
      <c r="G253" s="23"/>
      <c r="H253" s="17">
        <f t="shared" si="12"/>
        <v>0</v>
      </c>
      <c r="I253" s="24">
        <f t="shared" si="14"/>
        <v>0</v>
      </c>
    </row>
    <row r="254" spans="1:9" ht="15" customHeight="1" x14ac:dyDescent="0.25">
      <c r="A254" s="19">
        <v>130540</v>
      </c>
      <c r="B254" s="20" t="s">
        <v>423</v>
      </c>
      <c r="C254" s="21" t="s">
        <v>678</v>
      </c>
      <c r="D254" s="22"/>
      <c r="E254" s="22"/>
      <c r="F254" s="22"/>
      <c r="G254" s="23"/>
      <c r="H254" s="17">
        <f t="shared" si="12"/>
        <v>0</v>
      </c>
      <c r="I254" s="24">
        <f t="shared" si="14"/>
        <v>0</v>
      </c>
    </row>
    <row r="255" spans="1:9" ht="15" customHeight="1" x14ac:dyDescent="0.25">
      <c r="A255" s="19">
        <v>130552</v>
      </c>
      <c r="B255" s="20" t="s">
        <v>436</v>
      </c>
      <c r="C255" s="21" t="s">
        <v>437</v>
      </c>
      <c r="D255" s="22"/>
      <c r="E255" s="22"/>
      <c r="F255" s="22"/>
      <c r="G255" s="23"/>
      <c r="H255" s="17">
        <f t="shared" si="12"/>
        <v>0</v>
      </c>
      <c r="I255" s="24">
        <f t="shared" si="14"/>
        <v>0</v>
      </c>
    </row>
    <row r="256" spans="1:9" ht="15" customHeight="1" x14ac:dyDescent="0.25">
      <c r="A256" s="19">
        <v>130553</v>
      </c>
      <c r="B256" s="20" t="s">
        <v>438</v>
      </c>
      <c r="C256" s="21" t="s">
        <v>439</v>
      </c>
      <c r="D256" s="22"/>
      <c r="E256" s="22"/>
      <c r="F256" s="22"/>
      <c r="G256" s="23"/>
      <c r="H256" s="17">
        <f t="shared" si="12"/>
        <v>0</v>
      </c>
      <c r="I256" s="24">
        <f t="shared" si="14"/>
        <v>0</v>
      </c>
    </row>
    <row r="257" spans="1:9" ht="15" customHeight="1" x14ac:dyDescent="0.25">
      <c r="A257" s="19">
        <v>130601</v>
      </c>
      <c r="B257" s="20" t="s">
        <v>440</v>
      </c>
      <c r="C257" s="21" t="s">
        <v>441</v>
      </c>
      <c r="D257" s="22"/>
      <c r="E257" s="22"/>
      <c r="F257" s="22"/>
      <c r="G257" s="23"/>
      <c r="H257" s="17">
        <f t="shared" si="12"/>
        <v>0</v>
      </c>
      <c r="I257" s="24">
        <f t="shared" si="14"/>
        <v>0</v>
      </c>
    </row>
    <row r="258" spans="1:9" ht="15" customHeight="1" x14ac:dyDescent="0.25">
      <c r="A258" s="19">
        <v>130602</v>
      </c>
      <c r="B258" s="20" t="s">
        <v>440</v>
      </c>
      <c r="C258" s="21" t="s">
        <v>662</v>
      </c>
      <c r="D258" s="22"/>
      <c r="E258" s="22"/>
      <c r="F258" s="22"/>
      <c r="G258" s="23"/>
      <c r="H258" s="17">
        <f t="shared" si="12"/>
        <v>0</v>
      </c>
      <c r="I258" s="24">
        <f t="shared" si="14"/>
        <v>0</v>
      </c>
    </row>
    <row r="259" spans="1:9" ht="15" customHeight="1" x14ac:dyDescent="0.25">
      <c r="A259" s="19">
        <v>130603</v>
      </c>
      <c r="B259" s="20" t="s">
        <v>442</v>
      </c>
      <c r="C259" s="21" t="s">
        <v>443</v>
      </c>
      <c r="D259" s="22"/>
      <c r="E259" s="22"/>
      <c r="F259" s="22"/>
      <c r="G259" s="23"/>
      <c r="H259" s="17">
        <f t="shared" si="12"/>
        <v>0</v>
      </c>
      <c r="I259" s="24">
        <f t="shared" si="14"/>
        <v>0</v>
      </c>
    </row>
    <row r="260" spans="1:9" ht="15" customHeight="1" x14ac:dyDescent="0.25">
      <c r="A260" s="19">
        <v>130606</v>
      </c>
      <c r="B260" s="20" t="s">
        <v>444</v>
      </c>
      <c r="C260" s="21" t="s">
        <v>445</v>
      </c>
      <c r="D260" s="22"/>
      <c r="E260" s="22"/>
      <c r="F260" s="22"/>
      <c r="G260" s="23"/>
      <c r="H260" s="17">
        <f t="shared" si="12"/>
        <v>0</v>
      </c>
      <c r="I260" s="24">
        <f t="shared" si="14"/>
        <v>0</v>
      </c>
    </row>
    <row r="261" spans="1:9" ht="15" customHeight="1" x14ac:dyDescent="0.25">
      <c r="A261" s="19">
        <v>130607</v>
      </c>
      <c r="B261" s="20" t="s">
        <v>446</v>
      </c>
      <c r="C261" s="21" t="s">
        <v>447</v>
      </c>
      <c r="D261" s="22"/>
      <c r="E261" s="22">
        <v>0.46</v>
      </c>
      <c r="F261" s="22"/>
      <c r="G261" s="23"/>
      <c r="H261" s="17">
        <f t="shared" si="12"/>
        <v>0.46</v>
      </c>
      <c r="I261" s="24">
        <f t="shared" si="14"/>
        <v>0.46</v>
      </c>
    </row>
    <row r="262" spans="1:9" ht="15" customHeight="1" x14ac:dyDescent="0.25">
      <c r="A262" s="19">
        <v>130608</v>
      </c>
      <c r="B262" s="20" t="s">
        <v>448</v>
      </c>
      <c r="C262" s="21" t="s">
        <v>449</v>
      </c>
      <c r="D262" s="22"/>
      <c r="E262" s="22"/>
      <c r="F262" s="22"/>
      <c r="G262" s="23"/>
      <c r="H262" s="17">
        <f t="shared" si="12"/>
        <v>0</v>
      </c>
      <c r="I262" s="24">
        <f t="shared" si="14"/>
        <v>0</v>
      </c>
    </row>
    <row r="263" spans="1:9" ht="15" customHeight="1" x14ac:dyDescent="0.25">
      <c r="A263" s="19">
        <v>130609</v>
      </c>
      <c r="B263" s="20" t="s">
        <v>450</v>
      </c>
      <c r="C263" s="21" t="s">
        <v>451</v>
      </c>
      <c r="D263" s="22"/>
      <c r="E263" s="22"/>
      <c r="F263" s="22"/>
      <c r="G263" s="23"/>
      <c r="H263" s="17">
        <f t="shared" si="12"/>
        <v>0</v>
      </c>
      <c r="I263" s="24">
        <f>ROUND(H263,2)</f>
        <v>0</v>
      </c>
    </row>
    <row r="264" spans="1:9" ht="15" customHeight="1" x14ac:dyDescent="0.25">
      <c r="A264" s="19">
        <v>130611</v>
      </c>
      <c r="B264" s="20" t="s">
        <v>452</v>
      </c>
      <c r="C264" s="21" t="s">
        <v>453</v>
      </c>
      <c r="D264" s="22"/>
      <c r="E264" s="22"/>
      <c r="F264" s="22"/>
      <c r="G264" s="23"/>
      <c r="H264" s="17">
        <f t="shared" si="12"/>
        <v>0</v>
      </c>
      <c r="I264" s="24">
        <f>ROUND(H264,2)</f>
        <v>0</v>
      </c>
    </row>
    <row r="265" spans="1:9" ht="15" customHeight="1" x14ac:dyDescent="0.25">
      <c r="A265" s="19">
        <v>130612</v>
      </c>
      <c r="B265" s="20" t="s">
        <v>454</v>
      </c>
      <c r="C265" s="21" t="s">
        <v>455</v>
      </c>
      <c r="D265" s="22"/>
      <c r="E265" s="22"/>
      <c r="F265" s="22"/>
      <c r="G265" s="23"/>
      <c r="H265" s="17">
        <f t="shared" si="12"/>
        <v>0</v>
      </c>
      <c r="I265" s="24">
        <f t="shared" si="14"/>
        <v>0</v>
      </c>
    </row>
    <row r="266" spans="1:9" ht="15" customHeight="1" x14ac:dyDescent="0.25">
      <c r="A266" s="19">
        <v>130613</v>
      </c>
      <c r="B266" s="20" t="s">
        <v>456</v>
      </c>
      <c r="C266" s="21" t="s">
        <v>457</v>
      </c>
      <c r="D266" s="22"/>
      <c r="E266" s="22"/>
      <c r="F266" s="22"/>
      <c r="G266" s="23"/>
      <c r="H266" s="17">
        <f t="shared" si="12"/>
        <v>0</v>
      </c>
      <c r="I266" s="24">
        <f t="shared" si="14"/>
        <v>0</v>
      </c>
    </row>
    <row r="267" spans="1:9" ht="15" customHeight="1" x14ac:dyDescent="0.25">
      <c r="A267" s="19">
        <v>130614</v>
      </c>
      <c r="B267" s="20" t="s">
        <v>458</v>
      </c>
      <c r="C267" s="21" t="s">
        <v>459</v>
      </c>
      <c r="D267" s="22"/>
      <c r="E267" s="22"/>
      <c r="F267" s="22"/>
      <c r="G267" s="23"/>
      <c r="H267" s="17">
        <f t="shared" si="12"/>
        <v>0</v>
      </c>
      <c r="I267" s="24">
        <f>ROUND(H267,2)</f>
        <v>0</v>
      </c>
    </row>
    <row r="268" spans="1:9" ht="15" customHeight="1" x14ac:dyDescent="0.25">
      <c r="A268" s="19">
        <v>130615</v>
      </c>
      <c r="B268" s="20" t="s">
        <v>460</v>
      </c>
      <c r="C268" s="21" t="s">
        <v>461</v>
      </c>
      <c r="D268" s="22"/>
      <c r="E268" s="22"/>
      <c r="F268" s="22"/>
      <c r="G268" s="23"/>
      <c r="H268" s="17">
        <f t="shared" si="12"/>
        <v>0</v>
      </c>
      <c r="I268" s="24">
        <f t="shared" si="14"/>
        <v>0</v>
      </c>
    </row>
    <row r="269" spans="1:9" ht="15" customHeight="1" x14ac:dyDescent="0.25">
      <c r="A269" s="19">
        <v>130619</v>
      </c>
      <c r="B269" s="20" t="s">
        <v>462</v>
      </c>
      <c r="C269" s="21" t="s">
        <v>463</v>
      </c>
      <c r="D269" s="22"/>
      <c r="E269" s="22"/>
      <c r="F269" s="22"/>
      <c r="G269" s="23"/>
      <c r="H269" s="17">
        <f t="shared" si="12"/>
        <v>0</v>
      </c>
      <c r="I269" s="24">
        <f t="shared" si="14"/>
        <v>0</v>
      </c>
    </row>
    <row r="270" spans="1:9" ht="15" customHeight="1" x14ac:dyDescent="0.25">
      <c r="A270" s="19">
        <v>130623</v>
      </c>
      <c r="B270" s="20" t="s">
        <v>464</v>
      </c>
      <c r="C270" s="21" t="s">
        <v>465</v>
      </c>
      <c r="D270" s="22"/>
      <c r="E270" s="22"/>
      <c r="F270" s="22"/>
      <c r="G270" s="23"/>
      <c r="H270" s="17">
        <f t="shared" si="12"/>
        <v>0</v>
      </c>
      <c r="I270" s="24">
        <f t="shared" si="14"/>
        <v>0</v>
      </c>
    </row>
    <row r="271" spans="1:9" ht="15" customHeight="1" x14ac:dyDescent="0.25">
      <c r="A271" s="19">
        <v>130626</v>
      </c>
      <c r="B271" s="20" t="s">
        <v>460</v>
      </c>
      <c r="C271" s="21" t="s">
        <v>466</v>
      </c>
      <c r="D271" s="22"/>
      <c r="E271" s="22"/>
      <c r="F271" s="22"/>
      <c r="G271" s="23"/>
      <c r="H271" s="17">
        <f t="shared" si="12"/>
        <v>0</v>
      </c>
      <c r="I271" s="24">
        <f t="shared" si="14"/>
        <v>0</v>
      </c>
    </row>
    <row r="272" spans="1:9" ht="15" customHeight="1" x14ac:dyDescent="0.25">
      <c r="A272" s="19">
        <v>130627</v>
      </c>
      <c r="B272" s="20" t="s">
        <v>462</v>
      </c>
      <c r="C272" s="21" t="s">
        <v>467</v>
      </c>
      <c r="D272" s="22"/>
      <c r="E272" s="22"/>
      <c r="F272" s="22"/>
      <c r="G272" s="23"/>
      <c r="H272" s="17">
        <f t="shared" si="12"/>
        <v>0</v>
      </c>
      <c r="I272" s="24">
        <f t="shared" si="14"/>
        <v>0</v>
      </c>
    </row>
    <row r="273" spans="1:9" ht="15" customHeight="1" x14ac:dyDescent="0.25">
      <c r="A273" s="19">
        <v>130630</v>
      </c>
      <c r="B273" s="20" t="s">
        <v>464</v>
      </c>
      <c r="C273" s="21" t="s">
        <v>468</v>
      </c>
      <c r="D273" s="22"/>
      <c r="E273" s="22"/>
      <c r="F273" s="22"/>
      <c r="G273" s="23"/>
      <c r="H273" s="17">
        <f t="shared" si="12"/>
        <v>0</v>
      </c>
      <c r="I273" s="24">
        <f t="shared" si="14"/>
        <v>0</v>
      </c>
    </row>
    <row r="274" spans="1:9" ht="15" customHeight="1" x14ac:dyDescent="0.25">
      <c r="A274" s="19">
        <v>130634</v>
      </c>
      <c r="B274" s="20" t="s">
        <v>464</v>
      </c>
      <c r="C274" s="21" t="s">
        <v>469</v>
      </c>
      <c r="D274" s="22"/>
      <c r="E274" s="22"/>
      <c r="F274" s="22"/>
      <c r="G274" s="23"/>
      <c r="H274" s="17">
        <f t="shared" si="12"/>
        <v>0</v>
      </c>
      <c r="I274" s="24">
        <f t="shared" si="14"/>
        <v>0</v>
      </c>
    </row>
    <row r="275" spans="1:9" ht="15" customHeight="1" x14ac:dyDescent="0.25">
      <c r="A275" s="19">
        <v>130636</v>
      </c>
      <c r="B275" s="20" t="s">
        <v>462</v>
      </c>
      <c r="C275" s="21" t="s">
        <v>470</v>
      </c>
      <c r="D275" s="22"/>
      <c r="E275" s="22"/>
      <c r="F275" s="22"/>
      <c r="G275" s="23"/>
      <c r="H275" s="17">
        <f t="shared" si="12"/>
        <v>0</v>
      </c>
      <c r="I275" s="24">
        <f t="shared" si="14"/>
        <v>0</v>
      </c>
    </row>
    <row r="276" spans="1:9" ht="15" customHeight="1" x14ac:dyDescent="0.25">
      <c r="A276" s="19">
        <v>130641</v>
      </c>
      <c r="B276" s="20" t="s">
        <v>464</v>
      </c>
      <c r="C276" s="21" t="s">
        <v>677</v>
      </c>
      <c r="D276" s="22"/>
      <c r="E276" s="22"/>
      <c r="F276" s="22"/>
      <c r="G276" s="23"/>
      <c r="H276" s="17">
        <f t="shared" si="12"/>
        <v>0</v>
      </c>
      <c r="I276" s="24">
        <f t="shared" si="14"/>
        <v>0</v>
      </c>
    </row>
    <row r="277" spans="1:9" ht="15" customHeight="1" x14ac:dyDescent="0.25">
      <c r="A277" s="19">
        <v>130706</v>
      </c>
      <c r="B277" s="20" t="s">
        <v>471</v>
      </c>
      <c r="C277" s="21" t="s">
        <v>472</v>
      </c>
      <c r="D277" s="22"/>
      <c r="E277" s="22"/>
      <c r="F277" s="22"/>
      <c r="G277" s="23"/>
      <c r="H277" s="17">
        <f t="shared" si="12"/>
        <v>0</v>
      </c>
      <c r="I277" s="24">
        <f t="shared" si="14"/>
        <v>0</v>
      </c>
    </row>
    <row r="278" spans="1:9" ht="15" customHeight="1" x14ac:dyDescent="0.25">
      <c r="A278" s="19">
        <v>130713</v>
      </c>
      <c r="B278" s="20" t="s">
        <v>473</v>
      </c>
      <c r="C278" s="21" t="s">
        <v>474</v>
      </c>
      <c r="D278" s="22"/>
      <c r="E278" s="22"/>
      <c r="F278" s="22"/>
      <c r="G278" s="23"/>
      <c r="H278" s="17">
        <f t="shared" si="12"/>
        <v>0</v>
      </c>
      <c r="I278" s="24">
        <f t="shared" si="14"/>
        <v>0</v>
      </c>
    </row>
    <row r="279" spans="1:9" ht="15" customHeight="1" x14ac:dyDescent="0.25">
      <c r="A279" s="19">
        <v>130718</v>
      </c>
      <c r="B279" s="20" t="s">
        <v>475</v>
      </c>
      <c r="C279" s="21" t="s">
        <v>691</v>
      </c>
      <c r="D279" s="22"/>
      <c r="E279" s="22"/>
      <c r="F279" s="22"/>
      <c r="G279" s="23"/>
      <c r="H279" s="17">
        <f t="shared" si="12"/>
        <v>0</v>
      </c>
      <c r="I279" s="24">
        <f t="shared" si="14"/>
        <v>0</v>
      </c>
    </row>
    <row r="280" spans="1:9" ht="15" customHeight="1" x14ac:dyDescent="0.25">
      <c r="A280" s="19">
        <v>130720</v>
      </c>
      <c r="B280" s="20" t="s">
        <v>476</v>
      </c>
      <c r="C280" s="21" t="s">
        <v>477</v>
      </c>
      <c r="D280" s="22"/>
      <c r="E280" s="22"/>
      <c r="F280" s="22"/>
      <c r="G280" s="23"/>
      <c r="H280" s="17">
        <f t="shared" si="12"/>
        <v>0</v>
      </c>
      <c r="I280" s="24">
        <f t="shared" si="14"/>
        <v>0</v>
      </c>
    </row>
    <row r="281" spans="1:9" ht="15" customHeight="1" x14ac:dyDescent="0.25">
      <c r="A281" s="19">
        <v>130722</v>
      </c>
      <c r="B281" s="20" t="s">
        <v>476</v>
      </c>
      <c r="C281" s="21" t="s">
        <v>686</v>
      </c>
      <c r="D281" s="22"/>
      <c r="E281" s="22">
        <v>26.9</v>
      </c>
      <c r="F281" s="22"/>
      <c r="G281" s="23"/>
      <c r="H281" s="17">
        <f t="shared" si="12"/>
        <v>26.9</v>
      </c>
      <c r="I281" s="24">
        <f t="shared" si="14"/>
        <v>26.9</v>
      </c>
    </row>
    <row r="282" spans="1:9" ht="15" customHeight="1" x14ac:dyDescent="0.25">
      <c r="A282" s="19">
        <v>130721</v>
      </c>
      <c r="B282" s="20" t="s">
        <v>478</v>
      </c>
      <c r="C282" s="21" t="s">
        <v>479</v>
      </c>
      <c r="D282" s="22"/>
      <c r="E282" s="22"/>
      <c r="F282" s="22"/>
      <c r="G282" s="23"/>
      <c r="H282" s="17">
        <f t="shared" si="12"/>
        <v>0</v>
      </c>
      <c r="I282" s="24">
        <f t="shared" si="14"/>
        <v>0</v>
      </c>
    </row>
    <row r="283" spans="1:9" ht="15" customHeight="1" x14ac:dyDescent="0.25">
      <c r="A283" s="19">
        <v>130723</v>
      </c>
      <c r="B283" s="20" t="s">
        <v>480</v>
      </c>
      <c r="C283" s="21" t="s">
        <v>481</v>
      </c>
      <c r="D283" s="22"/>
      <c r="E283" s="22"/>
      <c r="F283" s="22"/>
      <c r="G283" s="23"/>
      <c r="H283" s="17">
        <f t="shared" si="12"/>
        <v>0</v>
      </c>
      <c r="I283" s="24">
        <f t="shared" si="14"/>
        <v>0</v>
      </c>
    </row>
    <row r="284" spans="1:9" ht="15" customHeight="1" x14ac:dyDescent="0.25">
      <c r="A284" s="19">
        <v>130730</v>
      </c>
      <c r="B284" s="20" t="s">
        <v>482</v>
      </c>
      <c r="C284" s="21" t="s">
        <v>483</v>
      </c>
      <c r="D284" s="22"/>
      <c r="E284" s="22"/>
      <c r="F284" s="22"/>
      <c r="G284" s="23"/>
      <c r="H284" s="17">
        <f t="shared" si="12"/>
        <v>0</v>
      </c>
      <c r="I284" s="24">
        <f t="shared" si="14"/>
        <v>0</v>
      </c>
    </row>
    <row r="285" spans="1:9" ht="15" customHeight="1" x14ac:dyDescent="0.25">
      <c r="A285" s="19">
        <v>130736</v>
      </c>
      <c r="B285" s="20" t="s">
        <v>484</v>
      </c>
      <c r="C285" s="21" t="s">
        <v>485</v>
      </c>
      <c r="D285" s="22"/>
      <c r="E285" s="22"/>
      <c r="F285" s="22"/>
      <c r="G285" s="23"/>
      <c r="H285" s="17">
        <f t="shared" ref="H285:H349" si="15">SUM(D285:G285)</f>
        <v>0</v>
      </c>
      <c r="I285" s="24">
        <f t="shared" si="14"/>
        <v>0</v>
      </c>
    </row>
    <row r="286" spans="1:9" ht="15" customHeight="1" x14ac:dyDescent="0.25">
      <c r="A286" s="19">
        <v>130757</v>
      </c>
      <c r="B286" s="20" t="s">
        <v>482</v>
      </c>
      <c r="C286" s="21" t="s">
        <v>486</v>
      </c>
      <c r="D286" s="22"/>
      <c r="E286" s="22"/>
      <c r="F286" s="22"/>
      <c r="G286" s="23"/>
      <c r="H286" s="17">
        <f t="shared" si="15"/>
        <v>0</v>
      </c>
      <c r="I286" s="24">
        <f t="shared" si="14"/>
        <v>0</v>
      </c>
    </row>
    <row r="287" spans="1:9" ht="15" customHeight="1" x14ac:dyDescent="0.25">
      <c r="A287" s="19">
        <v>130772</v>
      </c>
      <c r="B287" s="20" t="s">
        <v>487</v>
      </c>
      <c r="C287" s="21" t="s">
        <v>488</v>
      </c>
      <c r="D287" s="22"/>
      <c r="E287" s="22"/>
      <c r="F287" s="22"/>
      <c r="G287" s="23"/>
      <c r="H287" s="17">
        <f t="shared" si="15"/>
        <v>0</v>
      </c>
      <c r="I287" s="24">
        <f t="shared" si="14"/>
        <v>0</v>
      </c>
    </row>
    <row r="288" spans="1:9" ht="15" customHeight="1" x14ac:dyDescent="0.25">
      <c r="A288" s="19">
        <v>130773</v>
      </c>
      <c r="B288" s="20" t="s">
        <v>489</v>
      </c>
      <c r="C288" s="21" t="s">
        <v>490</v>
      </c>
      <c r="D288" s="22"/>
      <c r="E288" s="22"/>
      <c r="F288" s="22"/>
      <c r="G288" s="23"/>
      <c r="H288" s="17">
        <f t="shared" si="15"/>
        <v>0</v>
      </c>
      <c r="I288" s="24">
        <f t="shared" si="14"/>
        <v>0</v>
      </c>
    </row>
    <row r="289" spans="1:9" ht="15" customHeight="1" x14ac:dyDescent="0.25">
      <c r="A289" s="19">
        <v>130778</v>
      </c>
      <c r="B289" s="20" t="s">
        <v>491</v>
      </c>
      <c r="C289" s="21" t="s">
        <v>492</v>
      </c>
      <c r="D289" s="22"/>
      <c r="E289" s="22"/>
      <c r="F289" s="22"/>
      <c r="G289" s="23"/>
      <c r="H289" s="17">
        <f t="shared" si="15"/>
        <v>0</v>
      </c>
      <c r="I289" s="24">
        <f t="shared" si="14"/>
        <v>0</v>
      </c>
    </row>
    <row r="290" spans="1:9" ht="15" customHeight="1" x14ac:dyDescent="0.25">
      <c r="A290" s="19">
        <v>130781</v>
      </c>
      <c r="B290" s="20" t="s">
        <v>493</v>
      </c>
      <c r="C290" s="21" t="s">
        <v>494</v>
      </c>
      <c r="D290" s="22"/>
      <c r="E290" s="22"/>
      <c r="F290" s="22"/>
      <c r="G290" s="23"/>
      <c r="H290" s="17">
        <f t="shared" si="15"/>
        <v>0</v>
      </c>
      <c r="I290" s="24">
        <f t="shared" si="14"/>
        <v>0</v>
      </c>
    </row>
    <row r="291" spans="1:9" ht="15" customHeight="1" x14ac:dyDescent="0.25">
      <c r="A291" s="19">
        <v>130792</v>
      </c>
      <c r="B291" s="20" t="s">
        <v>495</v>
      </c>
      <c r="C291" s="21" t="s">
        <v>292</v>
      </c>
      <c r="D291" s="22"/>
      <c r="E291" s="22"/>
      <c r="F291" s="22"/>
      <c r="G291" s="23"/>
      <c r="H291" s="17">
        <f t="shared" si="15"/>
        <v>0</v>
      </c>
      <c r="I291" s="24">
        <f t="shared" si="14"/>
        <v>0</v>
      </c>
    </row>
    <row r="292" spans="1:9" ht="15" customHeight="1" x14ac:dyDescent="0.25">
      <c r="A292" s="19">
        <v>130797</v>
      </c>
      <c r="B292" s="20" t="s">
        <v>491</v>
      </c>
      <c r="C292" s="21" t="s">
        <v>496</v>
      </c>
      <c r="D292" s="22"/>
      <c r="E292" s="22"/>
      <c r="F292" s="22"/>
      <c r="G292" s="23"/>
      <c r="H292" s="17">
        <f t="shared" si="15"/>
        <v>0</v>
      </c>
      <c r="I292" s="24">
        <f t="shared" si="14"/>
        <v>0</v>
      </c>
    </row>
    <row r="293" spans="1:9" ht="15" customHeight="1" x14ac:dyDescent="0.25">
      <c r="A293" s="19">
        <v>130801</v>
      </c>
      <c r="B293" s="20" t="s">
        <v>497</v>
      </c>
      <c r="C293" s="21" t="s">
        <v>498</v>
      </c>
      <c r="D293" s="22"/>
      <c r="E293" s="22"/>
      <c r="F293" s="22"/>
      <c r="G293" s="23"/>
      <c r="H293" s="17">
        <f t="shared" si="15"/>
        <v>0</v>
      </c>
      <c r="I293" s="24">
        <f t="shared" si="14"/>
        <v>0</v>
      </c>
    </row>
    <row r="294" spans="1:9" ht="15" customHeight="1" x14ac:dyDescent="0.25">
      <c r="A294" s="19">
        <v>130802</v>
      </c>
      <c r="B294" s="20" t="s">
        <v>499</v>
      </c>
      <c r="C294" s="21" t="s">
        <v>500</v>
      </c>
      <c r="D294" s="22"/>
      <c r="E294" s="22"/>
      <c r="F294" s="22"/>
      <c r="G294" s="23"/>
      <c r="H294" s="17">
        <f t="shared" si="15"/>
        <v>0</v>
      </c>
      <c r="I294" s="24">
        <f t="shared" si="14"/>
        <v>0</v>
      </c>
    </row>
    <row r="295" spans="1:9" ht="15" customHeight="1" x14ac:dyDescent="0.25">
      <c r="A295" s="19">
        <v>130806</v>
      </c>
      <c r="B295" s="20" t="s">
        <v>501</v>
      </c>
      <c r="C295" s="21" t="s">
        <v>502</v>
      </c>
      <c r="D295" s="22"/>
      <c r="E295" s="22"/>
      <c r="F295" s="22"/>
      <c r="G295" s="23"/>
      <c r="H295" s="17">
        <f t="shared" si="15"/>
        <v>0</v>
      </c>
      <c r="I295" s="24">
        <f t="shared" si="14"/>
        <v>0</v>
      </c>
    </row>
    <row r="296" spans="1:9" ht="15" customHeight="1" x14ac:dyDescent="0.25">
      <c r="A296" s="19">
        <v>130807</v>
      </c>
      <c r="B296" s="20" t="s">
        <v>503</v>
      </c>
      <c r="C296" s="21" t="s">
        <v>504</v>
      </c>
      <c r="D296" s="22"/>
      <c r="E296" s="22"/>
      <c r="F296" s="22"/>
      <c r="G296" s="23"/>
      <c r="H296" s="17">
        <f t="shared" si="15"/>
        <v>0</v>
      </c>
      <c r="I296" s="24">
        <f t="shared" si="14"/>
        <v>0</v>
      </c>
    </row>
    <row r="297" spans="1:9" ht="15" customHeight="1" x14ac:dyDescent="0.25">
      <c r="A297" s="19">
        <v>130822</v>
      </c>
      <c r="B297" s="20" t="s">
        <v>505</v>
      </c>
      <c r="C297" s="21" t="s">
        <v>506</v>
      </c>
      <c r="D297" s="22"/>
      <c r="E297" s="22"/>
      <c r="F297" s="22"/>
      <c r="G297" s="23"/>
      <c r="H297" s="17">
        <f t="shared" si="15"/>
        <v>0</v>
      </c>
      <c r="I297" s="24">
        <f t="shared" si="14"/>
        <v>0</v>
      </c>
    </row>
    <row r="298" spans="1:9" ht="15" customHeight="1" x14ac:dyDescent="0.25">
      <c r="A298" s="19">
        <v>130829</v>
      </c>
      <c r="B298" s="20" t="s">
        <v>507</v>
      </c>
      <c r="C298" s="21" t="s">
        <v>508</v>
      </c>
      <c r="D298" s="22"/>
      <c r="E298" s="22"/>
      <c r="F298" s="22"/>
      <c r="G298" s="23"/>
      <c r="H298" s="17">
        <f t="shared" si="15"/>
        <v>0</v>
      </c>
      <c r="I298" s="24">
        <f t="shared" si="14"/>
        <v>0</v>
      </c>
    </row>
    <row r="299" spans="1:9" ht="15" customHeight="1" x14ac:dyDescent="0.25">
      <c r="A299" s="19">
        <v>130849</v>
      </c>
      <c r="B299" s="20" t="s">
        <v>505</v>
      </c>
      <c r="C299" s="21" t="s">
        <v>509</v>
      </c>
      <c r="D299" s="22"/>
      <c r="E299" s="22"/>
      <c r="F299" s="22"/>
      <c r="G299" s="23"/>
      <c r="H299" s="17">
        <f t="shared" si="15"/>
        <v>0</v>
      </c>
      <c r="I299" s="24">
        <f t="shared" si="14"/>
        <v>0</v>
      </c>
    </row>
    <row r="300" spans="1:9" ht="15" customHeight="1" x14ac:dyDescent="0.25">
      <c r="A300" s="19">
        <v>130856</v>
      </c>
      <c r="B300" s="20" t="s">
        <v>510</v>
      </c>
      <c r="C300" s="21" t="s">
        <v>511</v>
      </c>
      <c r="D300" s="22"/>
      <c r="E300" s="22"/>
      <c r="F300" s="22"/>
      <c r="G300" s="23"/>
      <c r="H300" s="17">
        <f t="shared" si="15"/>
        <v>0</v>
      </c>
      <c r="I300" s="24">
        <f>ROUND(H300,2)</f>
        <v>0</v>
      </c>
    </row>
    <row r="301" spans="1:9" ht="15" customHeight="1" x14ac:dyDescent="0.25">
      <c r="A301" s="19">
        <v>130858</v>
      </c>
      <c r="B301" s="20" t="s">
        <v>512</v>
      </c>
      <c r="C301" s="21" t="s">
        <v>513</v>
      </c>
      <c r="D301" s="22"/>
      <c r="E301" s="22"/>
      <c r="F301" s="22"/>
      <c r="G301" s="23"/>
      <c r="H301" s="17">
        <f t="shared" si="15"/>
        <v>0</v>
      </c>
      <c r="I301" s="24">
        <f>ROUND(H301,2)</f>
        <v>0</v>
      </c>
    </row>
    <row r="302" spans="1:9" ht="15" customHeight="1" x14ac:dyDescent="0.25">
      <c r="A302" s="19">
        <v>130861</v>
      </c>
      <c r="B302" s="20" t="s">
        <v>507</v>
      </c>
      <c r="C302" s="21" t="s">
        <v>514</v>
      </c>
      <c r="D302" s="22"/>
      <c r="E302" s="22"/>
      <c r="F302" s="22"/>
      <c r="G302" s="23"/>
      <c r="H302" s="17">
        <f t="shared" si="15"/>
        <v>0</v>
      </c>
      <c r="I302" s="24">
        <f>ROUND(H302,2)</f>
        <v>0</v>
      </c>
    </row>
    <row r="303" spans="1:9" ht="15" customHeight="1" x14ac:dyDescent="0.25">
      <c r="A303" s="19">
        <v>130880</v>
      </c>
      <c r="B303" s="20" t="s">
        <v>515</v>
      </c>
      <c r="C303" s="21" t="s">
        <v>516</v>
      </c>
      <c r="D303" s="22"/>
      <c r="E303" s="22">
        <v>288.06</v>
      </c>
      <c r="F303" s="22"/>
      <c r="G303" s="23"/>
      <c r="H303" s="17">
        <f t="shared" si="15"/>
        <v>288.06</v>
      </c>
      <c r="I303" s="24">
        <f t="shared" si="14"/>
        <v>288.06</v>
      </c>
    </row>
    <row r="304" spans="1:9" ht="15" customHeight="1" x14ac:dyDescent="0.25">
      <c r="A304" s="19">
        <v>130891</v>
      </c>
      <c r="B304" s="20" t="s">
        <v>507</v>
      </c>
      <c r="C304" s="21" t="s">
        <v>517</v>
      </c>
      <c r="D304" s="22"/>
      <c r="E304" s="22"/>
      <c r="F304" s="22"/>
      <c r="G304" s="23"/>
      <c r="H304" s="17">
        <f t="shared" si="15"/>
        <v>0</v>
      </c>
      <c r="I304" s="24">
        <f t="shared" si="14"/>
        <v>0</v>
      </c>
    </row>
    <row r="305" spans="1:9" ht="15" customHeight="1" x14ac:dyDescent="0.25">
      <c r="A305" s="19">
        <v>130951</v>
      </c>
      <c r="B305" s="20" t="s">
        <v>518</v>
      </c>
      <c r="C305" s="21" t="s">
        <v>519</v>
      </c>
      <c r="D305" s="22"/>
      <c r="E305" s="22">
        <v>16.96</v>
      </c>
      <c r="F305" s="22"/>
      <c r="G305" s="23"/>
      <c r="H305" s="17">
        <f t="shared" si="15"/>
        <v>16.96</v>
      </c>
      <c r="I305" s="24">
        <f t="shared" si="14"/>
        <v>16.96</v>
      </c>
    </row>
    <row r="306" spans="1:9" ht="15" customHeight="1" x14ac:dyDescent="0.25">
      <c r="A306" s="19">
        <v>139110</v>
      </c>
      <c r="B306" s="20" t="s">
        <v>520</v>
      </c>
      <c r="C306" s="21" t="s">
        <v>521</v>
      </c>
      <c r="D306" s="22"/>
      <c r="E306" s="22"/>
      <c r="F306" s="22"/>
      <c r="G306" s="23"/>
      <c r="H306" s="17">
        <f t="shared" si="15"/>
        <v>0</v>
      </c>
      <c r="I306" s="24">
        <f t="shared" si="14"/>
        <v>0</v>
      </c>
    </row>
    <row r="307" spans="1:9" ht="15" customHeight="1" x14ac:dyDescent="0.25">
      <c r="A307" s="19">
        <v>150000</v>
      </c>
      <c r="B307" s="20" t="s">
        <v>522</v>
      </c>
      <c r="C307" s="21" t="s">
        <v>523</v>
      </c>
      <c r="D307" s="22"/>
      <c r="E307" s="22">
        <v>7.51</v>
      </c>
      <c r="F307" s="22"/>
      <c r="G307" s="23"/>
      <c r="H307" s="17">
        <f t="shared" si="15"/>
        <v>7.51</v>
      </c>
      <c r="I307" s="24">
        <f t="shared" si="14"/>
        <v>7.51</v>
      </c>
    </row>
    <row r="308" spans="1:9" ht="15" customHeight="1" x14ac:dyDescent="0.25">
      <c r="A308" s="19">
        <v>150001</v>
      </c>
      <c r="B308" s="20" t="s">
        <v>524</v>
      </c>
      <c r="C308" s="21" t="s">
        <v>525</v>
      </c>
      <c r="D308" s="22"/>
      <c r="E308" s="22"/>
      <c r="F308" s="22"/>
      <c r="G308" s="23"/>
      <c r="H308" s="17">
        <f t="shared" si="15"/>
        <v>0</v>
      </c>
      <c r="I308" s="24">
        <f t="shared" ref="I308:I390" si="16">ROUND(H308,2)</f>
        <v>0</v>
      </c>
    </row>
    <row r="309" spans="1:9" ht="15" customHeight="1" x14ac:dyDescent="0.25">
      <c r="A309" s="19">
        <v>150002</v>
      </c>
      <c r="B309" s="20" t="s">
        <v>526</v>
      </c>
      <c r="C309" s="21" t="s">
        <v>527</v>
      </c>
      <c r="D309" s="22"/>
      <c r="E309" s="22"/>
      <c r="F309" s="22"/>
      <c r="G309" s="23"/>
      <c r="H309" s="17">
        <f t="shared" si="15"/>
        <v>0</v>
      </c>
      <c r="I309" s="24">
        <f t="shared" si="16"/>
        <v>0</v>
      </c>
    </row>
    <row r="310" spans="1:9" ht="15" customHeight="1" x14ac:dyDescent="0.25">
      <c r="A310" s="19">
        <v>150003</v>
      </c>
      <c r="B310" s="20" t="s">
        <v>528</v>
      </c>
      <c r="C310" s="21" t="s">
        <v>529</v>
      </c>
      <c r="D310" s="22"/>
      <c r="E310" s="22">
        <v>11.9</v>
      </c>
      <c r="F310" s="22"/>
      <c r="G310" s="23"/>
      <c r="H310" s="17">
        <f t="shared" si="15"/>
        <v>11.9</v>
      </c>
      <c r="I310" s="24">
        <f t="shared" si="16"/>
        <v>11.9</v>
      </c>
    </row>
    <row r="311" spans="1:9" ht="15" customHeight="1" x14ac:dyDescent="0.25">
      <c r="A311" s="19">
        <v>150005</v>
      </c>
      <c r="B311" s="20" t="s">
        <v>530</v>
      </c>
      <c r="C311" s="21" t="s">
        <v>531</v>
      </c>
      <c r="D311" s="22"/>
      <c r="E311" s="22"/>
      <c r="F311" s="22"/>
      <c r="G311" s="23"/>
      <c r="H311" s="17">
        <f t="shared" si="15"/>
        <v>0</v>
      </c>
      <c r="I311" s="24">
        <f t="shared" si="16"/>
        <v>0</v>
      </c>
    </row>
    <row r="312" spans="1:9" ht="15" customHeight="1" x14ac:dyDescent="0.25">
      <c r="A312" s="19">
        <v>150007</v>
      </c>
      <c r="B312" s="20" t="s">
        <v>532</v>
      </c>
      <c r="C312" s="21" t="s">
        <v>533</v>
      </c>
      <c r="D312" s="22"/>
      <c r="E312" s="22"/>
      <c r="F312" s="22"/>
      <c r="G312" s="23"/>
      <c r="H312" s="17">
        <f t="shared" si="15"/>
        <v>0</v>
      </c>
      <c r="I312" s="24">
        <f t="shared" si="16"/>
        <v>0</v>
      </c>
    </row>
    <row r="313" spans="1:9" ht="15" customHeight="1" x14ac:dyDescent="0.25">
      <c r="A313" s="19">
        <v>150020</v>
      </c>
      <c r="B313" s="20" t="s">
        <v>534</v>
      </c>
      <c r="C313" s="21" t="s">
        <v>535</v>
      </c>
      <c r="D313" s="22"/>
      <c r="E313" s="22">
        <v>24.46</v>
      </c>
      <c r="F313" s="22"/>
      <c r="G313" s="23"/>
      <c r="H313" s="17">
        <f t="shared" si="15"/>
        <v>24.46</v>
      </c>
      <c r="I313" s="24">
        <f>ROUND(H313,2)</f>
        <v>24.46</v>
      </c>
    </row>
    <row r="314" spans="1:9" ht="15" customHeight="1" x14ac:dyDescent="0.25">
      <c r="A314" s="19">
        <v>150022</v>
      </c>
      <c r="B314" s="20" t="s">
        <v>530</v>
      </c>
      <c r="C314" s="21" t="s">
        <v>536</v>
      </c>
      <c r="D314" s="22"/>
      <c r="E314" s="22"/>
      <c r="F314" s="22"/>
      <c r="G314" s="23"/>
      <c r="H314" s="17">
        <f t="shared" si="15"/>
        <v>0</v>
      </c>
      <c r="I314" s="24">
        <f t="shared" ref="I314:I315" si="17">ROUND(H314,2)</f>
        <v>0</v>
      </c>
    </row>
    <row r="315" spans="1:9" ht="15" customHeight="1" x14ac:dyDescent="0.25">
      <c r="A315" s="19">
        <v>150027</v>
      </c>
      <c r="B315" s="20" t="s">
        <v>530</v>
      </c>
      <c r="C315" s="21" t="s">
        <v>537</v>
      </c>
      <c r="D315" s="22"/>
      <c r="E315" s="22"/>
      <c r="F315" s="22"/>
      <c r="G315" s="23"/>
      <c r="H315" s="17">
        <f t="shared" si="15"/>
        <v>0</v>
      </c>
      <c r="I315" s="24">
        <f t="shared" si="17"/>
        <v>0</v>
      </c>
    </row>
    <row r="316" spans="1:9" ht="15" customHeight="1" x14ac:dyDescent="0.25">
      <c r="A316" s="19">
        <v>152000</v>
      </c>
      <c r="B316" s="20" t="s">
        <v>538</v>
      </c>
      <c r="C316" s="21" t="s">
        <v>539</v>
      </c>
      <c r="D316" s="22"/>
      <c r="E316" s="22"/>
      <c r="F316" s="22"/>
      <c r="G316" s="23"/>
      <c r="H316" s="17">
        <f t="shared" si="15"/>
        <v>0</v>
      </c>
      <c r="I316" s="24">
        <f t="shared" si="16"/>
        <v>0</v>
      </c>
    </row>
    <row r="317" spans="1:9" ht="15" customHeight="1" x14ac:dyDescent="0.25">
      <c r="A317" s="19">
        <v>152001</v>
      </c>
      <c r="B317" s="20" t="s">
        <v>540</v>
      </c>
      <c r="C317" s="21" t="s">
        <v>541</v>
      </c>
      <c r="D317" s="22"/>
      <c r="E317" s="22"/>
      <c r="F317" s="22"/>
      <c r="G317" s="23"/>
      <c r="H317" s="17">
        <f t="shared" si="15"/>
        <v>0</v>
      </c>
      <c r="I317" s="24">
        <f t="shared" si="16"/>
        <v>0</v>
      </c>
    </row>
    <row r="318" spans="1:9" ht="15" customHeight="1" x14ac:dyDescent="0.25">
      <c r="A318" s="19">
        <v>152002</v>
      </c>
      <c r="B318" s="20" t="s">
        <v>542</v>
      </c>
      <c r="C318" s="21" t="s">
        <v>543</v>
      </c>
      <c r="D318" s="22"/>
      <c r="E318" s="22"/>
      <c r="F318" s="22"/>
      <c r="G318" s="23"/>
      <c r="H318" s="17">
        <f t="shared" si="15"/>
        <v>0</v>
      </c>
      <c r="I318" s="24">
        <f t="shared" si="16"/>
        <v>0</v>
      </c>
    </row>
    <row r="319" spans="1:9" ht="15" customHeight="1" x14ac:dyDescent="0.25">
      <c r="A319" s="19">
        <v>152003</v>
      </c>
      <c r="B319" s="20" t="s">
        <v>544</v>
      </c>
      <c r="C319" s="21" t="s">
        <v>545</v>
      </c>
      <c r="D319" s="22"/>
      <c r="E319" s="22"/>
      <c r="F319" s="22"/>
      <c r="G319" s="23"/>
      <c r="H319" s="17">
        <f t="shared" si="15"/>
        <v>0</v>
      </c>
      <c r="I319" s="24">
        <f t="shared" si="16"/>
        <v>0</v>
      </c>
    </row>
    <row r="320" spans="1:9" ht="15" customHeight="1" x14ac:dyDescent="0.25">
      <c r="A320" s="19">
        <v>152004</v>
      </c>
      <c r="B320" s="20" t="s">
        <v>546</v>
      </c>
      <c r="C320" s="21" t="s">
        <v>547</v>
      </c>
      <c r="D320" s="22"/>
      <c r="E320" s="22"/>
      <c r="F320" s="22"/>
      <c r="G320" s="23"/>
      <c r="H320" s="17">
        <f t="shared" si="15"/>
        <v>0</v>
      </c>
      <c r="I320" s="24">
        <f t="shared" si="16"/>
        <v>0</v>
      </c>
    </row>
    <row r="321" spans="1:9" ht="15" customHeight="1" x14ac:dyDescent="0.25">
      <c r="A321" s="19">
        <v>152005</v>
      </c>
      <c r="B321" s="20" t="s">
        <v>548</v>
      </c>
      <c r="C321" s="21" t="s">
        <v>549</v>
      </c>
      <c r="D321" s="22"/>
      <c r="E321" s="22"/>
      <c r="F321" s="22"/>
      <c r="G321" s="23"/>
      <c r="H321" s="17">
        <f t="shared" si="15"/>
        <v>0</v>
      </c>
      <c r="I321" s="24">
        <f t="shared" si="16"/>
        <v>0</v>
      </c>
    </row>
    <row r="322" spans="1:9" ht="15" customHeight="1" x14ac:dyDescent="0.25">
      <c r="A322" s="19">
        <v>152006</v>
      </c>
      <c r="B322" s="20" t="s">
        <v>550</v>
      </c>
      <c r="C322" s="21" t="s">
        <v>551</v>
      </c>
      <c r="D322" s="22"/>
      <c r="E322" s="22"/>
      <c r="F322" s="22"/>
      <c r="G322" s="23"/>
      <c r="H322" s="17">
        <f t="shared" si="15"/>
        <v>0</v>
      </c>
      <c r="I322" s="24">
        <f t="shared" si="16"/>
        <v>0</v>
      </c>
    </row>
    <row r="323" spans="1:9" ht="15" customHeight="1" x14ac:dyDescent="0.25">
      <c r="A323" s="19">
        <v>152007</v>
      </c>
      <c r="B323" s="20" t="s">
        <v>552</v>
      </c>
      <c r="C323" s="21" t="s">
        <v>553</v>
      </c>
      <c r="D323" s="22"/>
      <c r="E323" s="22"/>
      <c r="F323" s="22"/>
      <c r="G323" s="23"/>
      <c r="H323" s="17">
        <f t="shared" si="15"/>
        <v>0</v>
      </c>
      <c r="I323" s="24">
        <f t="shared" si="16"/>
        <v>0</v>
      </c>
    </row>
    <row r="324" spans="1:9" ht="15" customHeight="1" x14ac:dyDescent="0.25">
      <c r="A324" s="19">
        <v>152008</v>
      </c>
      <c r="B324" s="20" t="s">
        <v>554</v>
      </c>
      <c r="C324" s="21" t="s">
        <v>555</v>
      </c>
      <c r="D324" s="22"/>
      <c r="E324" s="22"/>
      <c r="F324" s="22"/>
      <c r="G324" s="23"/>
      <c r="H324" s="17">
        <f t="shared" si="15"/>
        <v>0</v>
      </c>
      <c r="I324" s="24">
        <f t="shared" si="16"/>
        <v>0</v>
      </c>
    </row>
    <row r="325" spans="1:9" ht="15" customHeight="1" x14ac:dyDescent="0.25">
      <c r="A325" s="19">
        <v>152010</v>
      </c>
      <c r="B325" s="20" t="s">
        <v>556</v>
      </c>
      <c r="C325" s="21" t="s">
        <v>557</v>
      </c>
      <c r="D325" s="22"/>
      <c r="E325" s="22"/>
      <c r="F325" s="22"/>
      <c r="G325" s="23"/>
      <c r="H325" s="17">
        <f t="shared" si="15"/>
        <v>0</v>
      </c>
      <c r="I325" s="24">
        <f t="shared" si="16"/>
        <v>0</v>
      </c>
    </row>
    <row r="326" spans="1:9" ht="15" customHeight="1" x14ac:dyDescent="0.25">
      <c r="A326" s="19">
        <v>152011</v>
      </c>
      <c r="B326" s="20" t="s">
        <v>558</v>
      </c>
      <c r="C326" s="21" t="s">
        <v>559</v>
      </c>
      <c r="D326" s="22"/>
      <c r="E326" s="22">
        <v>12.55</v>
      </c>
      <c r="F326" s="22"/>
      <c r="G326" s="23"/>
      <c r="H326" s="17">
        <f t="shared" si="15"/>
        <v>12.55</v>
      </c>
      <c r="I326" s="24">
        <f t="shared" si="16"/>
        <v>12.55</v>
      </c>
    </row>
    <row r="327" spans="1:9" ht="15" customHeight="1" x14ac:dyDescent="0.25">
      <c r="A327" s="19">
        <v>152012</v>
      </c>
      <c r="B327" s="20" t="s">
        <v>560</v>
      </c>
      <c r="C327" s="21" t="s">
        <v>561</v>
      </c>
      <c r="D327" s="22"/>
      <c r="E327" s="22"/>
      <c r="F327" s="22"/>
      <c r="G327" s="23"/>
      <c r="H327" s="17">
        <f t="shared" si="15"/>
        <v>0</v>
      </c>
      <c r="I327" s="24">
        <f t="shared" si="16"/>
        <v>0</v>
      </c>
    </row>
    <row r="328" spans="1:9" ht="15" customHeight="1" x14ac:dyDescent="0.25">
      <c r="A328" s="19">
        <v>152013</v>
      </c>
      <c r="B328" s="20" t="s">
        <v>562</v>
      </c>
      <c r="C328" s="21" t="s">
        <v>563</v>
      </c>
      <c r="D328" s="22"/>
      <c r="E328" s="22"/>
      <c r="F328" s="22"/>
      <c r="G328" s="23"/>
      <c r="H328" s="17">
        <f t="shared" si="15"/>
        <v>0</v>
      </c>
      <c r="I328" s="24">
        <f t="shared" si="16"/>
        <v>0</v>
      </c>
    </row>
    <row r="329" spans="1:9" ht="15" customHeight="1" x14ac:dyDescent="0.25">
      <c r="A329" s="19">
        <v>152014</v>
      </c>
      <c r="B329" s="20" t="s">
        <v>560</v>
      </c>
      <c r="C329" s="21" t="s">
        <v>564</v>
      </c>
      <c r="D329" s="22"/>
      <c r="E329" s="22"/>
      <c r="F329" s="22"/>
      <c r="G329" s="23"/>
      <c r="H329" s="17">
        <f t="shared" si="15"/>
        <v>0</v>
      </c>
      <c r="I329" s="24">
        <f t="shared" si="16"/>
        <v>0</v>
      </c>
    </row>
    <row r="330" spans="1:9" ht="15" customHeight="1" x14ac:dyDescent="0.25">
      <c r="A330" s="19">
        <v>153001</v>
      </c>
      <c r="B330" s="20" t="s">
        <v>565</v>
      </c>
      <c r="C330" s="21" t="s">
        <v>566</v>
      </c>
      <c r="D330" s="22"/>
      <c r="E330" s="22"/>
      <c r="F330" s="22"/>
      <c r="G330" s="23"/>
      <c r="H330" s="17">
        <f t="shared" si="15"/>
        <v>0</v>
      </c>
      <c r="I330" s="24">
        <f t="shared" si="16"/>
        <v>0</v>
      </c>
    </row>
    <row r="331" spans="1:9" ht="15" customHeight="1" x14ac:dyDescent="0.25">
      <c r="A331" s="19">
        <v>153002</v>
      </c>
      <c r="B331" s="20" t="s">
        <v>567</v>
      </c>
      <c r="C331" s="21" t="s">
        <v>568</v>
      </c>
      <c r="D331" s="22"/>
      <c r="E331" s="22"/>
      <c r="F331" s="22"/>
      <c r="G331" s="23"/>
      <c r="H331" s="17">
        <f t="shared" si="15"/>
        <v>0</v>
      </c>
      <c r="I331" s="24">
        <f t="shared" si="16"/>
        <v>0</v>
      </c>
    </row>
    <row r="332" spans="1:9" ht="15" customHeight="1" x14ac:dyDescent="0.25">
      <c r="A332" s="19">
        <v>153003</v>
      </c>
      <c r="B332" s="20" t="s">
        <v>569</v>
      </c>
      <c r="C332" s="21" t="s">
        <v>570</v>
      </c>
      <c r="D332" s="22"/>
      <c r="E332" s="22">
        <v>22.44</v>
      </c>
      <c r="F332" s="22"/>
      <c r="G332" s="23"/>
      <c r="H332" s="17">
        <f t="shared" si="15"/>
        <v>22.44</v>
      </c>
      <c r="I332" s="24">
        <f t="shared" si="16"/>
        <v>22.44</v>
      </c>
    </row>
    <row r="333" spans="1:9" ht="15" customHeight="1" x14ac:dyDescent="0.25">
      <c r="A333" s="19">
        <v>153004</v>
      </c>
      <c r="B333" s="20" t="s">
        <v>571</v>
      </c>
      <c r="C333" s="21" t="s">
        <v>572</v>
      </c>
      <c r="D333" s="22"/>
      <c r="E333" s="22"/>
      <c r="F333" s="22"/>
      <c r="G333" s="23"/>
      <c r="H333" s="17">
        <f t="shared" si="15"/>
        <v>0</v>
      </c>
      <c r="I333" s="24">
        <f t="shared" si="16"/>
        <v>0</v>
      </c>
    </row>
    <row r="334" spans="1:9" ht="15" customHeight="1" x14ac:dyDescent="0.25">
      <c r="A334" s="19">
        <v>153005</v>
      </c>
      <c r="B334" s="20" t="s">
        <v>573</v>
      </c>
      <c r="C334" s="21" t="s">
        <v>574</v>
      </c>
      <c r="D334" s="22"/>
      <c r="E334" s="22"/>
      <c r="F334" s="22"/>
      <c r="G334" s="23"/>
      <c r="H334" s="17">
        <f t="shared" si="15"/>
        <v>0</v>
      </c>
      <c r="I334" s="24">
        <f>ROUND(H334,2)</f>
        <v>0</v>
      </c>
    </row>
    <row r="335" spans="1:9" ht="15" customHeight="1" x14ac:dyDescent="0.25">
      <c r="A335" s="19">
        <v>153006</v>
      </c>
      <c r="B335" s="20" t="s">
        <v>575</v>
      </c>
      <c r="C335" s="21" t="s">
        <v>576</v>
      </c>
      <c r="D335" s="22"/>
      <c r="E335" s="22"/>
      <c r="F335" s="22"/>
      <c r="G335" s="23"/>
      <c r="H335" s="17">
        <f t="shared" si="15"/>
        <v>0</v>
      </c>
      <c r="I335" s="24">
        <f t="shared" si="16"/>
        <v>0</v>
      </c>
    </row>
    <row r="336" spans="1:9" ht="15" customHeight="1" x14ac:dyDescent="0.25">
      <c r="A336" s="19">
        <v>153007</v>
      </c>
      <c r="B336" s="20" t="s">
        <v>577</v>
      </c>
      <c r="C336" s="21" t="s">
        <v>578</v>
      </c>
      <c r="D336" s="22"/>
      <c r="E336" s="22"/>
      <c r="F336" s="22"/>
      <c r="G336" s="23"/>
      <c r="H336" s="17">
        <f t="shared" si="15"/>
        <v>0</v>
      </c>
      <c r="I336" s="24">
        <f t="shared" si="16"/>
        <v>0</v>
      </c>
    </row>
    <row r="337" spans="1:9" ht="15" customHeight="1" x14ac:dyDescent="0.25">
      <c r="A337" s="19">
        <v>153008</v>
      </c>
      <c r="B337" s="20" t="s">
        <v>579</v>
      </c>
      <c r="C337" s="21" t="s">
        <v>580</v>
      </c>
      <c r="D337" s="22"/>
      <c r="E337" s="22"/>
      <c r="F337" s="22"/>
      <c r="G337" s="23"/>
      <c r="H337" s="17">
        <f t="shared" si="15"/>
        <v>0</v>
      </c>
      <c r="I337" s="24">
        <f t="shared" si="16"/>
        <v>0</v>
      </c>
    </row>
    <row r="338" spans="1:9" ht="15" customHeight="1" x14ac:dyDescent="0.25">
      <c r="A338" s="19">
        <v>153009</v>
      </c>
      <c r="B338" s="20" t="s">
        <v>581</v>
      </c>
      <c r="C338" s="21" t="s">
        <v>582</v>
      </c>
      <c r="D338" s="22"/>
      <c r="E338" s="22"/>
      <c r="F338" s="22"/>
      <c r="G338" s="23"/>
      <c r="H338" s="17">
        <f t="shared" si="15"/>
        <v>0</v>
      </c>
      <c r="I338" s="24">
        <f t="shared" si="16"/>
        <v>0</v>
      </c>
    </row>
    <row r="339" spans="1:9" ht="15" customHeight="1" x14ac:dyDescent="0.25">
      <c r="A339" s="19">
        <v>153010</v>
      </c>
      <c r="B339" s="20" t="s">
        <v>583</v>
      </c>
      <c r="C339" s="21" t="s">
        <v>584</v>
      </c>
      <c r="D339" s="22"/>
      <c r="E339" s="22"/>
      <c r="F339" s="22"/>
      <c r="G339" s="23"/>
      <c r="H339" s="17">
        <f t="shared" si="15"/>
        <v>0</v>
      </c>
      <c r="I339" s="24">
        <f t="shared" si="16"/>
        <v>0</v>
      </c>
    </row>
    <row r="340" spans="1:9" ht="15" customHeight="1" x14ac:dyDescent="0.25">
      <c r="A340" s="19">
        <v>153011</v>
      </c>
      <c r="B340" s="20" t="s">
        <v>585</v>
      </c>
      <c r="C340" s="21" t="s">
        <v>586</v>
      </c>
      <c r="D340" s="22"/>
      <c r="E340" s="22"/>
      <c r="F340" s="22"/>
      <c r="G340" s="23"/>
      <c r="H340" s="17">
        <f t="shared" si="15"/>
        <v>0</v>
      </c>
      <c r="I340" s="24">
        <f t="shared" si="16"/>
        <v>0</v>
      </c>
    </row>
    <row r="341" spans="1:9" ht="15" customHeight="1" x14ac:dyDescent="0.25">
      <c r="A341" s="19">
        <v>153012</v>
      </c>
      <c r="B341" s="20" t="s">
        <v>587</v>
      </c>
      <c r="C341" s="21" t="s">
        <v>588</v>
      </c>
      <c r="D341" s="22"/>
      <c r="E341" s="22"/>
      <c r="F341" s="22"/>
      <c r="G341" s="23"/>
      <c r="H341" s="17">
        <f t="shared" si="15"/>
        <v>0</v>
      </c>
      <c r="I341" s="24">
        <f t="shared" si="16"/>
        <v>0</v>
      </c>
    </row>
    <row r="342" spans="1:9" ht="15" customHeight="1" x14ac:dyDescent="0.25">
      <c r="A342" s="19">
        <v>153013</v>
      </c>
      <c r="B342" s="20" t="s">
        <v>581</v>
      </c>
      <c r="C342" s="21" t="s">
        <v>589</v>
      </c>
      <c r="D342" s="22"/>
      <c r="E342" s="22"/>
      <c r="F342" s="22"/>
      <c r="G342" s="23"/>
      <c r="H342" s="17">
        <f t="shared" si="15"/>
        <v>0</v>
      </c>
      <c r="I342" s="24">
        <f t="shared" si="16"/>
        <v>0</v>
      </c>
    </row>
    <row r="343" spans="1:9" ht="15" customHeight="1" x14ac:dyDescent="0.25">
      <c r="A343" s="19">
        <v>160029</v>
      </c>
      <c r="B343" s="20" t="s">
        <v>590</v>
      </c>
      <c r="C343" s="21" t="s">
        <v>591</v>
      </c>
      <c r="D343" s="22"/>
      <c r="E343" s="22"/>
      <c r="F343" s="22"/>
      <c r="G343" s="23"/>
      <c r="H343" s="17">
        <f t="shared" si="15"/>
        <v>0</v>
      </c>
      <c r="I343" s="24">
        <f t="shared" si="16"/>
        <v>0</v>
      </c>
    </row>
    <row r="344" spans="1:9" ht="15" customHeight="1" x14ac:dyDescent="0.25">
      <c r="A344" s="19">
        <v>160031</v>
      </c>
      <c r="B344" s="20" t="s">
        <v>592</v>
      </c>
      <c r="C344" s="21" t="s">
        <v>593</v>
      </c>
      <c r="D344" s="22"/>
      <c r="E344" s="22"/>
      <c r="F344" s="22"/>
      <c r="G344" s="23"/>
      <c r="H344" s="17">
        <f t="shared" si="15"/>
        <v>0</v>
      </c>
      <c r="I344" s="24">
        <f t="shared" si="16"/>
        <v>0</v>
      </c>
    </row>
    <row r="345" spans="1:9" ht="15" customHeight="1" x14ac:dyDescent="0.25">
      <c r="A345" s="19">
        <v>162006</v>
      </c>
      <c r="B345" s="20" t="s">
        <v>594</v>
      </c>
      <c r="C345" s="21" t="s">
        <v>674</v>
      </c>
      <c r="D345" s="22"/>
      <c r="E345" s="22">
        <v>42.5</v>
      </c>
      <c r="F345" s="22"/>
      <c r="G345" s="23"/>
      <c r="H345" s="17">
        <f t="shared" si="15"/>
        <v>42.5</v>
      </c>
      <c r="I345" s="24">
        <f t="shared" si="16"/>
        <v>42.5</v>
      </c>
    </row>
    <row r="346" spans="1:9" ht="15" customHeight="1" x14ac:dyDescent="0.25">
      <c r="A346" s="19">
        <v>165005</v>
      </c>
      <c r="B346" s="20" t="s">
        <v>590</v>
      </c>
      <c r="C346" s="21" t="s">
        <v>595</v>
      </c>
      <c r="D346" s="22"/>
      <c r="E346" s="22"/>
      <c r="F346" s="22"/>
      <c r="G346" s="23"/>
      <c r="H346" s="17">
        <f t="shared" si="15"/>
        <v>0</v>
      </c>
      <c r="I346" s="24">
        <f t="shared" si="16"/>
        <v>0</v>
      </c>
    </row>
    <row r="347" spans="1:9" ht="15" customHeight="1" x14ac:dyDescent="0.25">
      <c r="A347" s="19">
        <v>170003</v>
      </c>
      <c r="B347" s="20" t="s">
        <v>596</v>
      </c>
      <c r="C347" s="21" t="s">
        <v>597</v>
      </c>
      <c r="D347" s="22"/>
      <c r="E347" s="22"/>
      <c r="F347" s="22"/>
      <c r="G347" s="23"/>
      <c r="H347" s="17">
        <f t="shared" si="15"/>
        <v>0</v>
      </c>
      <c r="I347" s="24">
        <f t="shared" si="16"/>
        <v>0</v>
      </c>
    </row>
    <row r="348" spans="1:9" ht="15" customHeight="1" x14ac:dyDescent="0.25">
      <c r="A348" s="19">
        <v>180025</v>
      </c>
      <c r="B348" s="20" t="s">
        <v>598</v>
      </c>
      <c r="C348" s="21" t="s">
        <v>599</v>
      </c>
      <c r="D348" s="22"/>
      <c r="E348" s="22"/>
      <c r="F348" s="22"/>
      <c r="G348" s="23"/>
      <c r="H348" s="17">
        <f t="shared" si="15"/>
        <v>0</v>
      </c>
      <c r="I348" s="24">
        <f t="shared" si="16"/>
        <v>0</v>
      </c>
    </row>
    <row r="349" spans="1:9" ht="15" customHeight="1" x14ac:dyDescent="0.25">
      <c r="A349" s="19">
        <v>180043</v>
      </c>
      <c r="B349" s="20" t="s">
        <v>600</v>
      </c>
      <c r="C349" s="21" t="s">
        <v>601</v>
      </c>
      <c r="D349" s="22"/>
      <c r="E349" s="22"/>
      <c r="F349" s="22"/>
      <c r="G349" s="23"/>
      <c r="H349" s="17">
        <f t="shared" si="15"/>
        <v>0</v>
      </c>
      <c r="I349" s="24">
        <f t="shared" si="16"/>
        <v>0</v>
      </c>
    </row>
    <row r="350" spans="1:9" ht="15" customHeight="1" x14ac:dyDescent="0.25">
      <c r="A350" s="19">
        <v>180127</v>
      </c>
      <c r="B350" s="20" t="s">
        <v>602</v>
      </c>
      <c r="C350" s="21" t="s">
        <v>603</v>
      </c>
      <c r="D350" s="22"/>
      <c r="E350" s="22"/>
      <c r="F350" s="22"/>
      <c r="G350" s="23"/>
      <c r="H350" s="17">
        <f t="shared" ref="H350:H398" si="18">SUM(D350:G350)</f>
        <v>0</v>
      </c>
      <c r="I350" s="24">
        <f t="shared" si="16"/>
        <v>0</v>
      </c>
    </row>
    <row r="351" spans="1:9" ht="15" customHeight="1" x14ac:dyDescent="0.25">
      <c r="A351" s="19">
        <v>180169</v>
      </c>
      <c r="B351" s="20" t="s">
        <v>604</v>
      </c>
      <c r="C351" s="21" t="s">
        <v>605</v>
      </c>
      <c r="D351" s="22"/>
      <c r="E351" s="22"/>
      <c r="F351" s="22"/>
      <c r="G351" s="23"/>
      <c r="H351" s="17">
        <f t="shared" si="18"/>
        <v>0</v>
      </c>
      <c r="I351" s="24">
        <f t="shared" si="16"/>
        <v>0</v>
      </c>
    </row>
    <row r="352" spans="1:9" ht="15" customHeight="1" x14ac:dyDescent="0.25">
      <c r="A352" s="19">
        <v>180191</v>
      </c>
      <c r="B352" s="20" t="s">
        <v>602</v>
      </c>
      <c r="C352" s="21" t="s">
        <v>606</v>
      </c>
      <c r="D352" s="22"/>
      <c r="E352" s="22"/>
      <c r="F352" s="22"/>
      <c r="G352" s="23"/>
      <c r="H352" s="17">
        <f t="shared" si="18"/>
        <v>0</v>
      </c>
      <c r="I352" s="24">
        <f t="shared" si="16"/>
        <v>0</v>
      </c>
    </row>
    <row r="353" spans="1:9" ht="15" customHeight="1" x14ac:dyDescent="0.25">
      <c r="A353" s="19">
        <v>180216</v>
      </c>
      <c r="B353" s="20" t="s">
        <v>600</v>
      </c>
      <c r="C353" s="21" t="s">
        <v>663</v>
      </c>
      <c r="D353" s="22"/>
      <c r="E353" s="22"/>
      <c r="F353" s="22"/>
      <c r="G353" s="23"/>
      <c r="H353" s="17">
        <f t="shared" si="18"/>
        <v>0</v>
      </c>
      <c r="I353" s="24">
        <f t="shared" si="16"/>
        <v>0</v>
      </c>
    </row>
    <row r="354" spans="1:9" ht="15" customHeight="1" x14ac:dyDescent="0.25">
      <c r="A354" s="19">
        <v>180239</v>
      </c>
      <c r="B354" s="20" t="s">
        <v>607</v>
      </c>
      <c r="C354" s="21" t="s">
        <v>608</v>
      </c>
      <c r="D354" s="22"/>
      <c r="E354" s="22"/>
      <c r="F354" s="22"/>
      <c r="G354" s="23"/>
      <c r="H354" s="17">
        <f t="shared" si="18"/>
        <v>0</v>
      </c>
      <c r="I354" s="24">
        <f t="shared" si="16"/>
        <v>0</v>
      </c>
    </row>
    <row r="355" spans="1:9" ht="15" customHeight="1" x14ac:dyDescent="0.25">
      <c r="A355" s="19">
        <v>180248</v>
      </c>
      <c r="B355" s="20" t="s">
        <v>609</v>
      </c>
      <c r="C355" s="21" t="s">
        <v>610</v>
      </c>
      <c r="D355" s="22"/>
      <c r="E355" s="22"/>
      <c r="F355" s="22"/>
      <c r="G355" s="23"/>
      <c r="H355" s="17">
        <f t="shared" si="18"/>
        <v>0</v>
      </c>
      <c r="I355" s="24">
        <f t="shared" si="16"/>
        <v>0</v>
      </c>
    </row>
    <row r="356" spans="1:9" ht="15" customHeight="1" x14ac:dyDescent="0.25">
      <c r="A356" s="19">
        <v>180315</v>
      </c>
      <c r="B356" s="20" t="s">
        <v>611</v>
      </c>
      <c r="C356" s="21" t="s">
        <v>612</v>
      </c>
      <c r="D356" s="22"/>
      <c r="E356" s="22"/>
      <c r="F356" s="22"/>
      <c r="G356" s="23"/>
      <c r="H356" s="17">
        <f t="shared" si="18"/>
        <v>0</v>
      </c>
      <c r="I356" s="24">
        <f t="shared" si="16"/>
        <v>0</v>
      </c>
    </row>
    <row r="357" spans="1:9" ht="15" customHeight="1" x14ac:dyDescent="0.25">
      <c r="A357" s="19">
        <v>180323</v>
      </c>
      <c r="B357" s="20" t="s">
        <v>609</v>
      </c>
      <c r="C357" s="21" t="s">
        <v>685</v>
      </c>
      <c r="D357" s="22"/>
      <c r="E357" s="22"/>
      <c r="F357" s="22"/>
      <c r="G357" s="23"/>
      <c r="H357" s="17">
        <f t="shared" si="18"/>
        <v>0</v>
      </c>
      <c r="I357" s="24">
        <f t="shared" si="16"/>
        <v>0</v>
      </c>
    </row>
    <row r="358" spans="1:9" ht="15" customHeight="1" x14ac:dyDescent="0.25">
      <c r="A358" s="19">
        <v>180417</v>
      </c>
      <c r="B358" s="20" t="s">
        <v>602</v>
      </c>
      <c r="C358" s="21" t="s">
        <v>613</v>
      </c>
      <c r="D358" s="22"/>
      <c r="E358" s="22"/>
      <c r="F358" s="22"/>
      <c r="G358" s="23"/>
      <c r="H358" s="17">
        <f t="shared" si="18"/>
        <v>0</v>
      </c>
      <c r="I358" s="24">
        <f t="shared" si="16"/>
        <v>0</v>
      </c>
    </row>
    <row r="359" spans="1:9" ht="15" customHeight="1" x14ac:dyDescent="0.25">
      <c r="A359" s="19">
        <v>210033</v>
      </c>
      <c r="B359" s="20" t="s">
        <v>611</v>
      </c>
      <c r="C359" s="21" t="s">
        <v>614</v>
      </c>
      <c r="D359" s="22"/>
      <c r="E359" s="22"/>
      <c r="F359" s="22"/>
      <c r="G359" s="23"/>
      <c r="H359" s="17">
        <f t="shared" si="18"/>
        <v>0</v>
      </c>
      <c r="I359" s="24">
        <f t="shared" si="16"/>
        <v>0</v>
      </c>
    </row>
    <row r="360" spans="1:9" ht="15" customHeight="1" x14ac:dyDescent="0.25">
      <c r="A360" s="19">
        <v>210040</v>
      </c>
      <c r="B360" s="20" t="s">
        <v>611</v>
      </c>
      <c r="C360" s="21" t="s">
        <v>615</v>
      </c>
      <c r="D360" s="22"/>
      <c r="E360" s="22"/>
      <c r="F360" s="22"/>
      <c r="G360" s="23"/>
      <c r="H360" s="17">
        <f t="shared" si="18"/>
        <v>0</v>
      </c>
      <c r="I360" s="24">
        <f t="shared" si="16"/>
        <v>0</v>
      </c>
    </row>
    <row r="361" spans="1:9" ht="15" customHeight="1" x14ac:dyDescent="0.25">
      <c r="A361" s="19">
        <v>210042</v>
      </c>
      <c r="B361" s="20" t="s">
        <v>611</v>
      </c>
      <c r="C361" s="21" t="s">
        <v>616</v>
      </c>
      <c r="D361" s="22"/>
      <c r="E361" s="22"/>
      <c r="F361" s="22"/>
      <c r="G361" s="23"/>
      <c r="H361" s="17">
        <f t="shared" si="18"/>
        <v>0</v>
      </c>
      <c r="I361" s="24">
        <f t="shared" si="16"/>
        <v>0</v>
      </c>
    </row>
    <row r="362" spans="1:9" ht="15" customHeight="1" x14ac:dyDescent="0.25">
      <c r="A362" s="19">
        <v>210049</v>
      </c>
      <c r="B362" s="20" t="s">
        <v>607</v>
      </c>
      <c r="C362" s="21" t="s">
        <v>617</v>
      </c>
      <c r="D362" s="22"/>
      <c r="E362" s="22"/>
      <c r="F362" s="22"/>
      <c r="G362" s="23"/>
      <c r="H362" s="17">
        <f t="shared" si="18"/>
        <v>0</v>
      </c>
      <c r="I362" s="24">
        <f t="shared" si="16"/>
        <v>0</v>
      </c>
    </row>
    <row r="363" spans="1:9" ht="15" customHeight="1" x14ac:dyDescent="0.25">
      <c r="A363" s="19">
        <v>210059</v>
      </c>
      <c r="B363" s="20" t="s">
        <v>611</v>
      </c>
      <c r="C363" s="21" t="s">
        <v>683</v>
      </c>
      <c r="D363" s="22"/>
      <c r="E363" s="22"/>
      <c r="F363" s="22"/>
      <c r="G363" s="23"/>
      <c r="H363" s="17">
        <f t="shared" si="18"/>
        <v>0</v>
      </c>
      <c r="I363" s="24">
        <f t="shared" si="16"/>
        <v>0</v>
      </c>
    </row>
    <row r="364" spans="1:9" ht="15" customHeight="1" x14ac:dyDescent="0.25">
      <c r="A364" s="19">
        <v>210064</v>
      </c>
      <c r="B364" s="20" t="s">
        <v>611</v>
      </c>
      <c r="C364" s="21" t="s">
        <v>618</v>
      </c>
      <c r="D364" s="22"/>
      <c r="E364" s="22"/>
      <c r="F364" s="22"/>
      <c r="G364" s="23"/>
      <c r="H364" s="17">
        <f t="shared" si="18"/>
        <v>0</v>
      </c>
      <c r="I364" s="24">
        <f t="shared" si="16"/>
        <v>0</v>
      </c>
    </row>
    <row r="365" spans="1:9" ht="15" customHeight="1" x14ac:dyDescent="0.25">
      <c r="A365" s="19">
        <v>210070</v>
      </c>
      <c r="B365" s="20" t="s">
        <v>611</v>
      </c>
      <c r="C365" s="21" t="s">
        <v>619</v>
      </c>
      <c r="D365" s="22"/>
      <c r="E365" s="22"/>
      <c r="F365" s="22"/>
      <c r="G365" s="23"/>
      <c r="H365" s="17">
        <f t="shared" si="18"/>
        <v>0</v>
      </c>
      <c r="I365" s="24">
        <f t="shared" si="16"/>
        <v>0</v>
      </c>
    </row>
    <row r="366" spans="1:9" ht="15" customHeight="1" x14ac:dyDescent="0.25">
      <c r="A366" s="19">
        <v>210072</v>
      </c>
      <c r="B366" s="20" t="s">
        <v>611</v>
      </c>
      <c r="C366" s="21" t="s">
        <v>620</v>
      </c>
      <c r="D366" s="22"/>
      <c r="E366" s="22"/>
      <c r="F366" s="22"/>
      <c r="G366" s="23"/>
      <c r="H366" s="17">
        <f t="shared" si="18"/>
        <v>0</v>
      </c>
      <c r="I366" s="24">
        <f t="shared" si="16"/>
        <v>0</v>
      </c>
    </row>
    <row r="367" spans="1:9" ht="15" customHeight="1" x14ac:dyDescent="0.25">
      <c r="A367" s="19">
        <v>210073</v>
      </c>
      <c r="B367" s="20" t="s">
        <v>611</v>
      </c>
      <c r="C367" s="21" t="s">
        <v>621</v>
      </c>
      <c r="D367" s="22"/>
      <c r="E367" s="22"/>
      <c r="F367" s="22"/>
      <c r="G367" s="23"/>
      <c r="H367" s="17">
        <f t="shared" si="18"/>
        <v>0</v>
      </c>
      <c r="I367" s="24">
        <f t="shared" si="16"/>
        <v>0</v>
      </c>
    </row>
    <row r="368" spans="1:9" ht="15" customHeight="1" x14ac:dyDescent="0.25">
      <c r="A368" s="19">
        <v>210074</v>
      </c>
      <c r="B368" s="20" t="s">
        <v>607</v>
      </c>
      <c r="C368" s="21" t="s">
        <v>622</v>
      </c>
      <c r="D368" s="22"/>
      <c r="E368" s="22"/>
      <c r="F368" s="22"/>
      <c r="G368" s="23"/>
      <c r="H368" s="17">
        <f t="shared" si="18"/>
        <v>0</v>
      </c>
      <c r="I368" s="24">
        <f t="shared" si="16"/>
        <v>0</v>
      </c>
    </row>
    <row r="369" spans="1:9" ht="15" customHeight="1" x14ac:dyDescent="0.25">
      <c r="A369" s="19">
        <v>210091</v>
      </c>
      <c r="B369" s="20" t="s">
        <v>611</v>
      </c>
      <c r="C369" s="21" t="s">
        <v>658</v>
      </c>
      <c r="D369" s="22"/>
      <c r="E369" s="22"/>
      <c r="F369" s="22"/>
      <c r="G369" s="23"/>
      <c r="H369" s="17">
        <f t="shared" si="18"/>
        <v>0</v>
      </c>
      <c r="I369" s="24">
        <f t="shared" si="16"/>
        <v>0</v>
      </c>
    </row>
    <row r="370" spans="1:9" ht="15" customHeight="1" x14ac:dyDescent="0.25">
      <c r="A370" s="19">
        <v>210092</v>
      </c>
      <c r="B370" s="20" t="s">
        <v>602</v>
      </c>
      <c r="C370" s="21" t="s">
        <v>664</v>
      </c>
      <c r="D370" s="22"/>
      <c r="E370" s="22"/>
      <c r="F370" s="22"/>
      <c r="G370" s="23"/>
      <c r="H370" s="17">
        <f t="shared" si="18"/>
        <v>0</v>
      </c>
      <c r="I370" s="24">
        <f t="shared" si="16"/>
        <v>0</v>
      </c>
    </row>
    <row r="371" spans="1:9" ht="15" customHeight="1" x14ac:dyDescent="0.25">
      <c r="A371" s="19">
        <v>210112</v>
      </c>
      <c r="B371" s="20" t="s">
        <v>607</v>
      </c>
      <c r="C371" s="21" t="s">
        <v>680</v>
      </c>
      <c r="D371" s="22"/>
      <c r="E371" s="22">
        <v>0.51</v>
      </c>
      <c r="F371" s="22"/>
      <c r="G371" s="23"/>
      <c r="H371" s="17">
        <f t="shared" si="18"/>
        <v>0.51</v>
      </c>
      <c r="I371" s="24">
        <f t="shared" si="16"/>
        <v>0.51</v>
      </c>
    </row>
    <row r="372" spans="1:9" ht="15" customHeight="1" x14ac:dyDescent="0.25">
      <c r="A372" s="19">
        <v>211607</v>
      </c>
      <c r="B372" s="20" t="s">
        <v>611</v>
      </c>
      <c r="C372" s="21" t="s">
        <v>623</v>
      </c>
      <c r="D372" s="22"/>
      <c r="E372" s="22"/>
      <c r="F372" s="22"/>
      <c r="G372" s="23"/>
      <c r="H372" s="17">
        <f>SUM(D372:G372)</f>
        <v>0</v>
      </c>
      <c r="I372" s="24">
        <f t="shared" si="16"/>
        <v>0</v>
      </c>
    </row>
    <row r="373" spans="1:9" ht="15" customHeight="1" x14ac:dyDescent="0.25">
      <c r="A373" s="19">
        <v>215049</v>
      </c>
      <c r="B373" s="20" t="s">
        <v>611</v>
      </c>
      <c r="C373" s="21" t="s">
        <v>624</v>
      </c>
      <c r="D373" s="22"/>
      <c r="E373" s="22"/>
      <c r="F373" s="22"/>
      <c r="G373" s="23"/>
      <c r="H373" s="17">
        <f t="shared" ref="H373:H374" si="19">SUM(D373:G373)</f>
        <v>0</v>
      </c>
      <c r="I373" s="24">
        <f t="shared" si="16"/>
        <v>0</v>
      </c>
    </row>
    <row r="374" spans="1:9" ht="15" customHeight="1" x14ac:dyDescent="0.25">
      <c r="A374" s="19">
        <v>215069</v>
      </c>
      <c r="B374" s="20" t="s">
        <v>611</v>
      </c>
      <c r="C374" s="21" t="s">
        <v>665</v>
      </c>
      <c r="D374" s="22"/>
      <c r="E374" s="22"/>
      <c r="F374" s="22"/>
      <c r="G374" s="23"/>
      <c r="H374" s="17">
        <f t="shared" si="19"/>
        <v>0</v>
      </c>
      <c r="I374" s="24">
        <f t="shared" si="16"/>
        <v>0</v>
      </c>
    </row>
    <row r="375" spans="1:9" ht="15" customHeight="1" x14ac:dyDescent="0.25">
      <c r="A375" s="19">
        <v>220804</v>
      </c>
      <c r="B375" s="20" t="s">
        <v>611</v>
      </c>
      <c r="C375" s="21" t="s">
        <v>625</v>
      </c>
      <c r="D375" s="22"/>
      <c r="E375" s="22"/>
      <c r="F375" s="22"/>
      <c r="G375" s="23"/>
      <c r="H375" s="17">
        <f t="shared" si="18"/>
        <v>0</v>
      </c>
      <c r="I375" s="24">
        <f t="shared" si="16"/>
        <v>0</v>
      </c>
    </row>
    <row r="376" spans="1:9" ht="15" customHeight="1" x14ac:dyDescent="0.25">
      <c r="A376" s="19">
        <v>220818</v>
      </c>
      <c r="B376" s="20" t="s">
        <v>611</v>
      </c>
      <c r="C376" s="21" t="s">
        <v>682</v>
      </c>
      <c r="D376" s="22"/>
      <c r="E376" s="22"/>
      <c r="F376" s="22"/>
      <c r="G376" s="23"/>
      <c r="H376" s="17">
        <f t="shared" si="18"/>
        <v>0</v>
      </c>
      <c r="I376" s="24">
        <f t="shared" si="16"/>
        <v>0</v>
      </c>
    </row>
    <row r="377" spans="1:9" ht="15" customHeight="1" x14ac:dyDescent="0.25">
      <c r="A377" s="19">
        <v>220823</v>
      </c>
      <c r="B377" s="20" t="s">
        <v>611</v>
      </c>
      <c r="C377" s="21"/>
      <c r="D377" s="22"/>
      <c r="E377" s="22"/>
      <c r="F377" s="22"/>
      <c r="G377" s="23"/>
      <c r="H377" s="17">
        <f t="shared" si="18"/>
        <v>0</v>
      </c>
      <c r="I377" s="24">
        <f t="shared" si="16"/>
        <v>0</v>
      </c>
    </row>
    <row r="378" spans="1:9" ht="15" customHeight="1" x14ac:dyDescent="0.25">
      <c r="A378" s="19">
        <v>221240</v>
      </c>
      <c r="B378" s="20" t="s">
        <v>611</v>
      </c>
      <c r="C378" s="21" t="s">
        <v>626</v>
      </c>
      <c r="D378" s="22"/>
      <c r="E378" s="22"/>
      <c r="F378" s="22"/>
      <c r="G378" s="23"/>
      <c r="H378" s="17">
        <f t="shared" si="18"/>
        <v>0</v>
      </c>
      <c r="I378" s="24">
        <f t="shared" si="16"/>
        <v>0</v>
      </c>
    </row>
    <row r="379" spans="1:9" ht="15" customHeight="1" x14ac:dyDescent="0.25">
      <c r="A379" s="19">
        <v>221252</v>
      </c>
      <c r="B379" s="20" t="s">
        <v>627</v>
      </c>
      <c r="C379" s="21" t="s">
        <v>666</v>
      </c>
      <c r="D379" s="22"/>
      <c r="E379" s="22"/>
      <c r="F379" s="22"/>
      <c r="G379" s="23"/>
      <c r="H379" s="17">
        <f t="shared" si="18"/>
        <v>0</v>
      </c>
      <c r="I379" s="24">
        <f t="shared" si="16"/>
        <v>0</v>
      </c>
    </row>
    <row r="380" spans="1:9" ht="15" customHeight="1" x14ac:dyDescent="0.25">
      <c r="A380" s="19">
        <v>222312</v>
      </c>
      <c r="B380" s="20" t="s">
        <v>627</v>
      </c>
      <c r="C380" s="21" t="s">
        <v>628</v>
      </c>
      <c r="D380" s="22"/>
      <c r="E380" s="22"/>
      <c r="F380" s="22"/>
      <c r="G380" s="23"/>
      <c r="H380" s="17">
        <f t="shared" si="18"/>
        <v>0</v>
      </c>
      <c r="I380" s="24">
        <f t="shared" si="16"/>
        <v>0</v>
      </c>
    </row>
    <row r="381" spans="1:9" ht="15" customHeight="1" x14ac:dyDescent="0.25">
      <c r="A381" s="19">
        <v>222340</v>
      </c>
      <c r="B381" s="20" t="s">
        <v>629</v>
      </c>
      <c r="C381" s="21" t="s">
        <v>630</v>
      </c>
      <c r="D381" s="22"/>
      <c r="E381" s="22"/>
      <c r="F381" s="22"/>
      <c r="G381" s="23"/>
      <c r="H381" s="17">
        <f t="shared" si="18"/>
        <v>0</v>
      </c>
      <c r="I381" s="24">
        <f t="shared" si="16"/>
        <v>0</v>
      </c>
    </row>
    <row r="382" spans="1:9" ht="15" customHeight="1" x14ac:dyDescent="0.25">
      <c r="A382" s="19">
        <v>222392</v>
      </c>
      <c r="B382" s="20" t="s">
        <v>633</v>
      </c>
      <c r="C382" s="21" t="s">
        <v>667</v>
      </c>
      <c r="D382" s="22"/>
      <c r="E382" s="22"/>
      <c r="F382" s="22"/>
      <c r="G382" s="23"/>
      <c r="H382" s="17">
        <f t="shared" si="18"/>
        <v>0</v>
      </c>
      <c r="I382" s="24">
        <f t="shared" si="16"/>
        <v>0</v>
      </c>
    </row>
    <row r="383" spans="1:9" ht="15" customHeight="1" x14ac:dyDescent="0.25">
      <c r="A383" s="19">
        <v>230201</v>
      </c>
      <c r="B383" s="20" t="s">
        <v>631</v>
      </c>
      <c r="C383" s="21" t="s">
        <v>632</v>
      </c>
      <c r="D383" s="22"/>
      <c r="E383" s="22">
        <v>349.62</v>
      </c>
      <c r="F383" s="22"/>
      <c r="G383" s="23"/>
      <c r="H383" s="17">
        <f t="shared" si="18"/>
        <v>349.62</v>
      </c>
      <c r="I383" s="24">
        <f t="shared" si="16"/>
        <v>349.62</v>
      </c>
    </row>
    <row r="384" spans="1:9" ht="15" customHeight="1" x14ac:dyDescent="0.25">
      <c r="A384" s="19">
        <v>230202</v>
      </c>
      <c r="B384" s="20" t="s">
        <v>633</v>
      </c>
      <c r="C384" s="21" t="s">
        <v>634</v>
      </c>
      <c r="D384" s="22"/>
      <c r="E384" s="22">
        <v>102.92</v>
      </c>
      <c r="F384" s="22"/>
      <c r="G384" s="23"/>
      <c r="H384" s="17">
        <f t="shared" si="18"/>
        <v>102.92</v>
      </c>
      <c r="I384" s="24">
        <f t="shared" si="16"/>
        <v>102.92</v>
      </c>
    </row>
    <row r="385" spans="1:9" ht="15" customHeight="1" x14ac:dyDescent="0.25">
      <c r="A385" s="19">
        <v>230203</v>
      </c>
      <c r="B385" s="20" t="s">
        <v>635</v>
      </c>
      <c r="C385" s="21" t="s">
        <v>636</v>
      </c>
      <c r="D385" s="22"/>
      <c r="E385" s="22">
        <v>57.4</v>
      </c>
      <c r="F385" s="22"/>
      <c r="G385" s="23"/>
      <c r="H385" s="17">
        <f t="shared" si="18"/>
        <v>57.4</v>
      </c>
      <c r="I385" s="24">
        <f t="shared" si="16"/>
        <v>57.4</v>
      </c>
    </row>
    <row r="386" spans="1:9" ht="15" customHeight="1" x14ac:dyDescent="0.25">
      <c r="A386" s="19">
        <v>230205</v>
      </c>
      <c r="B386" s="20" t="s">
        <v>637</v>
      </c>
      <c r="C386" s="21" t="s">
        <v>638</v>
      </c>
      <c r="D386" s="22"/>
      <c r="E386" s="22"/>
      <c r="F386" s="22"/>
      <c r="G386" s="23"/>
      <c r="H386" s="17">
        <f t="shared" si="18"/>
        <v>0</v>
      </c>
      <c r="I386" s="24">
        <f>ROUND(H386,2)</f>
        <v>0</v>
      </c>
    </row>
    <row r="387" spans="1:9" ht="15" customHeight="1" x14ac:dyDescent="0.25">
      <c r="A387" s="19">
        <v>230208</v>
      </c>
      <c r="B387" s="20" t="s">
        <v>639</v>
      </c>
      <c r="C387" s="21" t="s">
        <v>640</v>
      </c>
      <c r="D387" s="22"/>
      <c r="E387" s="22">
        <v>266.32</v>
      </c>
      <c r="F387" s="22"/>
      <c r="G387" s="23"/>
      <c r="H387" s="17">
        <f t="shared" si="18"/>
        <v>266.32</v>
      </c>
      <c r="I387" s="24">
        <f t="shared" si="16"/>
        <v>266.32</v>
      </c>
    </row>
    <row r="388" spans="1:9" ht="15" customHeight="1" x14ac:dyDescent="0.25">
      <c r="A388" s="19">
        <v>230211</v>
      </c>
      <c r="B388" s="20" t="s">
        <v>641</v>
      </c>
      <c r="C388" s="21" t="s">
        <v>642</v>
      </c>
      <c r="D388" s="22"/>
      <c r="E388" s="22"/>
      <c r="F388" s="22"/>
      <c r="G388" s="23"/>
      <c r="H388" s="17">
        <f t="shared" si="18"/>
        <v>0</v>
      </c>
      <c r="I388" s="24">
        <f t="shared" si="16"/>
        <v>0</v>
      </c>
    </row>
    <row r="389" spans="1:9" ht="15" customHeight="1" x14ac:dyDescent="0.25">
      <c r="A389" s="19">
        <v>230212</v>
      </c>
      <c r="B389" s="20" t="s">
        <v>643</v>
      </c>
      <c r="C389" s="21" t="s">
        <v>644</v>
      </c>
      <c r="D389" s="22"/>
      <c r="E389" s="22">
        <v>1.4</v>
      </c>
      <c r="F389" s="22"/>
      <c r="G389" s="23"/>
      <c r="H389" s="17">
        <f t="shared" si="18"/>
        <v>1.4</v>
      </c>
      <c r="I389" s="24">
        <f t="shared" si="16"/>
        <v>1.4</v>
      </c>
    </row>
    <row r="390" spans="1:9" ht="15" customHeight="1" x14ac:dyDescent="0.25">
      <c r="A390" s="26">
        <v>230801001</v>
      </c>
      <c r="B390" s="20" t="s">
        <v>645</v>
      </c>
      <c r="C390" s="21" t="s">
        <v>646</v>
      </c>
      <c r="D390" s="22"/>
      <c r="E390" s="22">
        <v>1.38</v>
      </c>
      <c r="F390" s="22"/>
      <c r="G390" s="23"/>
      <c r="H390" s="17">
        <f t="shared" si="18"/>
        <v>1.38</v>
      </c>
      <c r="I390" s="24">
        <f t="shared" si="16"/>
        <v>1.38</v>
      </c>
    </row>
    <row r="391" spans="1:9" ht="15" customHeight="1" x14ac:dyDescent="0.25">
      <c r="A391" s="19">
        <v>23080100</v>
      </c>
      <c r="B391" s="20" t="s">
        <v>649</v>
      </c>
      <c r="C391" s="21" t="s">
        <v>668</v>
      </c>
      <c r="D391" s="22"/>
      <c r="E391" s="22"/>
      <c r="F391" s="22"/>
      <c r="G391" s="23"/>
      <c r="H391" s="17">
        <f t="shared" si="18"/>
        <v>0</v>
      </c>
      <c r="I391" s="24">
        <f t="shared" ref="I391:I400" si="20">ROUND(H391,2)</f>
        <v>0</v>
      </c>
    </row>
    <row r="392" spans="1:9" ht="15" customHeight="1" x14ac:dyDescent="0.25">
      <c r="A392" s="26">
        <v>230801002</v>
      </c>
      <c r="B392" s="20" t="s">
        <v>645</v>
      </c>
      <c r="C392" s="21" t="s">
        <v>646</v>
      </c>
      <c r="D392" s="22"/>
      <c r="E392" s="22"/>
      <c r="F392" s="22"/>
      <c r="G392" s="23"/>
      <c r="H392" s="17">
        <f t="shared" si="18"/>
        <v>0</v>
      </c>
      <c r="I392" s="24">
        <f t="shared" si="20"/>
        <v>0</v>
      </c>
    </row>
    <row r="393" spans="1:9" ht="15" customHeight="1" x14ac:dyDescent="0.25">
      <c r="A393" s="26">
        <v>230801005</v>
      </c>
      <c r="B393" s="20" t="s">
        <v>645</v>
      </c>
      <c r="C393" s="21" t="s">
        <v>646</v>
      </c>
      <c r="D393" s="22"/>
      <c r="E393" s="22">
        <v>1.89</v>
      </c>
      <c r="F393" s="22"/>
      <c r="G393" s="23"/>
      <c r="H393" s="17">
        <f t="shared" si="18"/>
        <v>1.89</v>
      </c>
      <c r="I393" s="24">
        <f t="shared" si="20"/>
        <v>1.89</v>
      </c>
    </row>
    <row r="394" spans="1:9" ht="15" customHeight="1" x14ac:dyDescent="0.25">
      <c r="A394" s="19">
        <v>814020</v>
      </c>
      <c r="B394" s="20" t="s">
        <v>647</v>
      </c>
      <c r="C394" s="21" t="s">
        <v>648</v>
      </c>
      <c r="D394" s="22"/>
      <c r="E394" s="22">
        <v>7.36</v>
      </c>
      <c r="F394" s="22"/>
      <c r="G394" s="23"/>
      <c r="H394" s="17">
        <f t="shared" si="18"/>
        <v>7.36</v>
      </c>
      <c r="I394" s="24">
        <f t="shared" si="20"/>
        <v>7.36</v>
      </c>
    </row>
    <row r="395" spans="1:9" ht="15" customHeight="1" x14ac:dyDescent="0.25">
      <c r="A395" s="19">
        <v>810450</v>
      </c>
      <c r="B395" s="20" t="s">
        <v>649</v>
      </c>
      <c r="C395" s="21" t="s">
        <v>650</v>
      </c>
      <c r="D395" s="22"/>
      <c r="E395" s="22"/>
      <c r="F395" s="22"/>
      <c r="G395" s="23"/>
      <c r="H395" s="17">
        <f t="shared" si="18"/>
        <v>0</v>
      </c>
      <c r="I395" s="24">
        <f t="shared" si="20"/>
        <v>0</v>
      </c>
    </row>
    <row r="396" spans="1:9" ht="15" customHeight="1" x14ac:dyDescent="0.25">
      <c r="A396" s="19">
        <v>814020</v>
      </c>
      <c r="B396" s="20" t="s">
        <v>651</v>
      </c>
      <c r="C396" s="21" t="s">
        <v>652</v>
      </c>
      <c r="D396" s="22"/>
      <c r="E396" s="22"/>
      <c r="F396" s="22"/>
      <c r="G396" s="23"/>
      <c r="H396" s="17">
        <f t="shared" si="18"/>
        <v>0</v>
      </c>
      <c r="I396" s="24">
        <f t="shared" si="20"/>
        <v>0</v>
      </c>
    </row>
    <row r="397" spans="1:9" ht="15" customHeight="1" x14ac:dyDescent="0.25">
      <c r="A397" s="19">
        <v>814021</v>
      </c>
      <c r="B397" s="20" t="s">
        <v>653</v>
      </c>
      <c r="C397" s="21" t="s">
        <v>654</v>
      </c>
      <c r="D397" s="22"/>
      <c r="E397" s="22"/>
      <c r="F397" s="22"/>
      <c r="G397" s="23"/>
      <c r="H397" s="17">
        <f t="shared" si="18"/>
        <v>0</v>
      </c>
      <c r="I397" s="24">
        <f t="shared" si="20"/>
        <v>0</v>
      </c>
    </row>
    <row r="398" spans="1:9" ht="15" customHeight="1" thickBot="1" x14ac:dyDescent="0.3">
      <c r="A398" s="27">
        <v>833001</v>
      </c>
      <c r="B398" s="28" t="s">
        <v>655</v>
      </c>
      <c r="C398" s="29" t="s">
        <v>656</v>
      </c>
      <c r="D398" s="30"/>
      <c r="E398" s="30"/>
      <c r="F398" s="30"/>
      <c r="G398" s="31"/>
      <c r="H398" s="32">
        <f t="shared" si="18"/>
        <v>0</v>
      </c>
      <c r="I398" s="33">
        <f t="shared" si="20"/>
        <v>0</v>
      </c>
    </row>
    <row r="399" spans="1:9" ht="15" customHeight="1" x14ac:dyDescent="0.25">
      <c r="D399" s="34">
        <f t="shared" ref="D399:G399" si="21">SUM(D5:D398)</f>
        <v>0</v>
      </c>
      <c r="E399" s="34">
        <f t="shared" si="21"/>
        <v>13362.129999999996</v>
      </c>
      <c r="F399" s="34">
        <f t="shared" si="21"/>
        <v>0</v>
      </c>
      <c r="G399" s="35">
        <f t="shared" si="21"/>
        <v>0</v>
      </c>
      <c r="H399" s="36">
        <f>SUM(D399:G399)</f>
        <v>13362.129999999996</v>
      </c>
      <c r="I399" s="37">
        <f t="shared" si="20"/>
        <v>13362.13</v>
      </c>
    </row>
    <row r="400" spans="1:9" ht="15" customHeight="1" x14ac:dyDescent="0.25">
      <c r="A400" s="2" t="s">
        <v>7</v>
      </c>
      <c r="G400" s="4" t="s">
        <v>7</v>
      </c>
      <c r="H400" s="38">
        <f>SUM(H5:H398)</f>
        <v>13362.129999999996</v>
      </c>
      <c r="I400" s="37">
        <f t="shared" si="20"/>
        <v>13362.13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399"/>
  <sheetViews>
    <sheetView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8.28515625" style="4" customWidth="1"/>
    <col min="8" max="8" width="10" style="4" customWidth="1"/>
    <col min="9" max="9" width="9.710937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1" t="s">
        <v>698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ht="15" customHeight="1" x14ac:dyDescent="0.25">
      <c r="A5" s="12">
        <v>1000</v>
      </c>
      <c r="B5" s="13" t="s">
        <v>8</v>
      </c>
      <c r="C5" s="14" t="s">
        <v>9</v>
      </c>
      <c r="D5" s="15"/>
      <c r="E5" s="15"/>
      <c r="F5" s="15"/>
      <c r="G5" s="16"/>
      <c r="H5" s="17">
        <f>SUM(D5:G5)</f>
        <v>0</v>
      </c>
      <c r="I5" s="18">
        <f t="shared" ref="I5:I70" si="0">ROUND(H5,2)</f>
        <v>0</v>
      </c>
    </row>
    <row r="6" spans="1:9" ht="15" customHeight="1" x14ac:dyDescent="0.25">
      <c r="A6" s="19">
        <v>1250</v>
      </c>
      <c r="B6" s="20" t="s">
        <v>12</v>
      </c>
      <c r="C6" s="21" t="s">
        <v>13</v>
      </c>
      <c r="D6" s="22"/>
      <c r="E6" s="22">
        <v>9.86</v>
      </c>
      <c r="F6" s="22"/>
      <c r="G6" s="23"/>
      <c r="H6" s="17">
        <f t="shared" ref="H6:H70" si="1">SUM(D6:G6)</f>
        <v>9.86</v>
      </c>
      <c r="I6" s="24">
        <f t="shared" si="0"/>
        <v>9.86</v>
      </c>
    </row>
    <row r="7" spans="1:9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2"/>
      <c r="G7" s="23"/>
      <c r="H7" s="17">
        <f t="shared" si="1"/>
        <v>0</v>
      </c>
      <c r="I7" s="24">
        <f t="shared" si="0"/>
        <v>0</v>
      </c>
    </row>
    <row r="8" spans="1:9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2"/>
      <c r="G8" s="23"/>
      <c r="H8" s="17">
        <f t="shared" si="1"/>
        <v>0</v>
      </c>
      <c r="I8" s="24">
        <f t="shared" si="0"/>
        <v>0</v>
      </c>
    </row>
    <row r="9" spans="1:9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2"/>
      <c r="G9" s="23"/>
      <c r="H9" s="17">
        <f t="shared" si="1"/>
        <v>0</v>
      </c>
      <c r="I9" s="24">
        <f t="shared" si="0"/>
        <v>0</v>
      </c>
    </row>
    <row r="10" spans="1:9" ht="15" customHeight="1" x14ac:dyDescent="0.25">
      <c r="A10" s="19">
        <v>1400</v>
      </c>
      <c r="B10" s="20" t="s">
        <v>18</v>
      </c>
      <c r="C10" s="21" t="s">
        <v>19</v>
      </c>
      <c r="D10" s="22"/>
      <c r="E10" s="22">
        <v>7.41</v>
      </c>
      <c r="F10" s="22"/>
      <c r="G10" s="23"/>
      <c r="H10" s="17">
        <f t="shared" si="1"/>
        <v>7.41</v>
      </c>
      <c r="I10" s="24">
        <f>ROUND(H10,2)</f>
        <v>7.41</v>
      </c>
    </row>
    <row r="11" spans="1:9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2"/>
      <c r="G11" s="23"/>
      <c r="H11" s="17">
        <f t="shared" si="1"/>
        <v>0</v>
      </c>
      <c r="I11" s="24">
        <f>ROUND(H11,2)</f>
        <v>0</v>
      </c>
    </row>
    <row r="12" spans="1:9" ht="15" customHeight="1" x14ac:dyDescent="0.25">
      <c r="A12" s="19">
        <v>1450</v>
      </c>
      <c r="B12" s="20" t="s">
        <v>20</v>
      </c>
      <c r="C12" s="21" t="s">
        <v>21</v>
      </c>
      <c r="D12" s="22"/>
      <c r="E12" s="22">
        <v>51.47</v>
      </c>
      <c r="F12" s="22"/>
      <c r="G12" s="23"/>
      <c r="H12" s="17">
        <f t="shared" si="1"/>
        <v>51.47</v>
      </c>
      <c r="I12" s="24">
        <f t="shared" si="0"/>
        <v>51.47</v>
      </c>
    </row>
    <row r="13" spans="1:9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2"/>
      <c r="G13" s="23"/>
      <c r="H13" s="17">
        <f t="shared" si="1"/>
        <v>0</v>
      </c>
      <c r="I13" s="24">
        <f t="shared" si="0"/>
        <v>0</v>
      </c>
    </row>
    <row r="14" spans="1:9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2"/>
      <c r="G14" s="23"/>
      <c r="H14" s="17">
        <f t="shared" si="1"/>
        <v>0</v>
      </c>
      <c r="I14" s="24">
        <f>ROUND(H14,2)</f>
        <v>0</v>
      </c>
    </row>
    <row r="15" spans="1:9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2"/>
      <c r="G15" s="23"/>
      <c r="H15" s="17">
        <f t="shared" si="1"/>
        <v>0</v>
      </c>
      <c r="I15" s="24">
        <f t="shared" ref="I15" si="2">ROUND(H15,2)</f>
        <v>0</v>
      </c>
    </row>
    <row r="16" spans="1:9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2"/>
      <c r="G16" s="23"/>
      <c r="H16" s="17">
        <f t="shared" si="1"/>
        <v>0</v>
      </c>
      <c r="I16" s="24">
        <f t="shared" si="0"/>
        <v>0</v>
      </c>
    </row>
    <row r="17" spans="1:9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2"/>
      <c r="G17" s="23"/>
      <c r="H17" s="17">
        <f t="shared" si="1"/>
        <v>0</v>
      </c>
      <c r="I17" s="24">
        <f>ROUND(H17,2)</f>
        <v>0</v>
      </c>
    </row>
    <row r="18" spans="1:9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2"/>
      <c r="G18" s="23"/>
      <c r="H18" s="17">
        <f t="shared" si="1"/>
        <v>0</v>
      </c>
      <c r="I18" s="24">
        <f t="shared" si="0"/>
        <v>0</v>
      </c>
    </row>
    <row r="19" spans="1:9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2"/>
      <c r="G19" s="23"/>
      <c r="H19" s="17">
        <f t="shared" si="1"/>
        <v>0</v>
      </c>
      <c r="I19" s="24">
        <f t="shared" si="0"/>
        <v>0</v>
      </c>
    </row>
    <row r="20" spans="1:9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2"/>
      <c r="G20" s="23"/>
      <c r="H20" s="17">
        <f t="shared" si="1"/>
        <v>0</v>
      </c>
      <c r="I20" s="24">
        <f t="shared" si="0"/>
        <v>0</v>
      </c>
    </row>
    <row r="21" spans="1:9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2"/>
      <c r="G21" s="23"/>
      <c r="H21" s="17">
        <f t="shared" si="1"/>
        <v>0</v>
      </c>
      <c r="I21" s="24">
        <f t="shared" si="0"/>
        <v>0</v>
      </c>
    </row>
    <row r="22" spans="1:9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2"/>
      <c r="G22" s="23"/>
      <c r="H22" s="17">
        <f t="shared" si="1"/>
        <v>0</v>
      </c>
      <c r="I22" s="24">
        <f t="shared" si="0"/>
        <v>0</v>
      </c>
    </row>
    <row r="23" spans="1:9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2"/>
      <c r="G23" s="23"/>
      <c r="H23" s="17">
        <f t="shared" si="1"/>
        <v>0</v>
      </c>
      <c r="I23" s="24">
        <f t="shared" si="0"/>
        <v>0</v>
      </c>
    </row>
    <row r="24" spans="1:9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2"/>
      <c r="G24" s="23"/>
      <c r="H24" s="17">
        <f t="shared" si="1"/>
        <v>0</v>
      </c>
      <c r="I24" s="24">
        <f t="shared" si="0"/>
        <v>0</v>
      </c>
    </row>
    <row r="25" spans="1:9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2"/>
      <c r="G25" s="23"/>
      <c r="H25" s="17">
        <f t="shared" si="1"/>
        <v>0</v>
      </c>
      <c r="I25" s="24">
        <f>ROUND(H25,2)</f>
        <v>0</v>
      </c>
    </row>
    <row r="26" spans="1:9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F26" s="22"/>
      <c r="H26" s="17">
        <f t="shared" si="1"/>
        <v>0</v>
      </c>
      <c r="I26" s="24">
        <f t="shared" si="0"/>
        <v>0</v>
      </c>
    </row>
    <row r="27" spans="1:9" ht="15" customHeight="1" x14ac:dyDescent="0.25">
      <c r="A27" s="19">
        <v>2350</v>
      </c>
      <c r="B27" s="20" t="s">
        <v>51</v>
      </c>
      <c r="C27" s="21" t="s">
        <v>52</v>
      </c>
      <c r="D27" s="22"/>
      <c r="E27" s="22">
        <v>4.1500000000000004</v>
      </c>
      <c r="F27" s="22"/>
      <c r="G27" s="23"/>
      <c r="H27" s="17">
        <f t="shared" si="1"/>
        <v>4.1500000000000004</v>
      </c>
      <c r="I27" s="24">
        <f t="shared" si="0"/>
        <v>4.1500000000000004</v>
      </c>
    </row>
    <row r="28" spans="1:9" ht="15" customHeight="1" x14ac:dyDescent="0.25">
      <c r="A28" s="19">
        <v>2460</v>
      </c>
      <c r="B28" s="20" t="s">
        <v>53</v>
      </c>
      <c r="C28" s="21" t="s">
        <v>681</v>
      </c>
      <c r="D28" s="22"/>
      <c r="E28" s="22">
        <v>195.84</v>
      </c>
      <c r="F28" s="22"/>
      <c r="G28" s="23"/>
      <c r="H28" s="17">
        <f>SUM(D28:G28)</f>
        <v>195.84</v>
      </c>
      <c r="I28" s="24">
        <f t="shared" si="0"/>
        <v>195.84</v>
      </c>
    </row>
    <row r="29" spans="1:9" ht="15" customHeight="1" x14ac:dyDescent="0.25">
      <c r="A29" s="19">
        <v>2520</v>
      </c>
      <c r="B29" s="20" t="s">
        <v>54</v>
      </c>
      <c r="C29" s="21" t="s">
        <v>55</v>
      </c>
      <c r="D29" s="22"/>
      <c r="E29" s="22"/>
      <c r="F29" s="22"/>
      <c r="G29" s="23"/>
      <c r="H29" s="17">
        <f t="shared" si="1"/>
        <v>0</v>
      </c>
      <c r="I29" s="24">
        <f t="shared" si="0"/>
        <v>0</v>
      </c>
    </row>
    <row r="30" spans="1:9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2"/>
      <c r="G30" s="23"/>
      <c r="H30" s="17">
        <f t="shared" si="1"/>
        <v>0</v>
      </c>
      <c r="I30" s="24">
        <f t="shared" si="0"/>
        <v>0</v>
      </c>
    </row>
    <row r="31" spans="1:9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2"/>
      <c r="G31" s="23"/>
      <c r="H31" s="17">
        <f t="shared" si="1"/>
        <v>0</v>
      </c>
      <c r="I31" s="24">
        <f t="shared" si="0"/>
        <v>0</v>
      </c>
    </row>
    <row r="32" spans="1:9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2"/>
      <c r="G32" s="23"/>
      <c r="H32" s="17">
        <f t="shared" si="1"/>
        <v>0</v>
      </c>
      <c r="I32" s="24">
        <f t="shared" si="0"/>
        <v>0</v>
      </c>
    </row>
    <row r="33" spans="1:9" ht="15" customHeight="1" x14ac:dyDescent="0.25">
      <c r="A33" s="19">
        <v>2680</v>
      </c>
      <c r="B33" s="20" t="s">
        <v>62</v>
      </c>
      <c r="C33" s="21" t="s">
        <v>63</v>
      </c>
      <c r="D33" s="22"/>
      <c r="E33" s="22">
        <v>127.01</v>
      </c>
      <c r="F33" s="22"/>
      <c r="G33" s="23"/>
      <c r="H33" s="17">
        <f t="shared" si="1"/>
        <v>127.01</v>
      </c>
      <c r="I33" s="24">
        <f t="shared" si="0"/>
        <v>127.01</v>
      </c>
    </row>
    <row r="34" spans="1:9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2"/>
      <c r="G34" s="23"/>
      <c r="H34" s="17">
        <f t="shared" si="1"/>
        <v>0</v>
      </c>
      <c r="I34" s="24">
        <f t="shared" si="0"/>
        <v>0</v>
      </c>
    </row>
    <row r="35" spans="1:9" ht="15" customHeight="1" x14ac:dyDescent="0.25">
      <c r="A35" s="19">
        <v>2960</v>
      </c>
      <c r="B35" s="20" t="s">
        <v>66</v>
      </c>
      <c r="C35" s="21" t="s">
        <v>67</v>
      </c>
      <c r="D35" s="22"/>
      <c r="E35" s="22">
        <v>5.23</v>
      </c>
      <c r="F35" s="22"/>
      <c r="G35" s="23"/>
      <c r="H35" s="17">
        <f t="shared" si="1"/>
        <v>5.23</v>
      </c>
      <c r="I35" s="24">
        <f t="shared" si="0"/>
        <v>5.23</v>
      </c>
    </row>
    <row r="36" spans="1:9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2"/>
      <c r="G36" s="23"/>
      <c r="H36" s="17">
        <f t="shared" si="1"/>
        <v>0</v>
      </c>
      <c r="I36" s="24">
        <f t="shared" si="0"/>
        <v>0</v>
      </c>
    </row>
    <row r="37" spans="1:9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2"/>
      <c r="G37" s="23"/>
      <c r="H37" s="17">
        <f t="shared" si="1"/>
        <v>0</v>
      </c>
      <c r="I37" s="24">
        <f t="shared" si="0"/>
        <v>0</v>
      </c>
    </row>
    <row r="38" spans="1:9" ht="15" customHeight="1" x14ac:dyDescent="0.25">
      <c r="A38" s="19">
        <v>3260</v>
      </c>
      <c r="B38" s="20" t="s">
        <v>72</v>
      </c>
      <c r="C38" s="21" t="s">
        <v>73</v>
      </c>
      <c r="D38" s="22"/>
      <c r="E38" s="22">
        <v>1.84</v>
      </c>
      <c r="F38" s="22"/>
      <c r="G38" s="23"/>
      <c r="H38" s="17">
        <f t="shared" si="1"/>
        <v>1.84</v>
      </c>
      <c r="I38" s="24">
        <f t="shared" si="0"/>
        <v>1.84</v>
      </c>
    </row>
    <row r="39" spans="1:9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2"/>
      <c r="G39" s="23"/>
      <c r="H39" s="17">
        <f t="shared" si="1"/>
        <v>0</v>
      </c>
      <c r="I39" s="24">
        <f t="shared" si="0"/>
        <v>0</v>
      </c>
    </row>
    <row r="40" spans="1:9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2"/>
      <c r="G40" s="23"/>
      <c r="H40" s="17">
        <f t="shared" si="1"/>
        <v>0</v>
      </c>
      <c r="I40" s="24">
        <f t="shared" si="0"/>
        <v>0</v>
      </c>
    </row>
    <row r="41" spans="1:9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2"/>
      <c r="G41" s="23"/>
      <c r="H41" s="17">
        <f t="shared" si="1"/>
        <v>0</v>
      </c>
      <c r="I41" s="24">
        <f t="shared" si="0"/>
        <v>0</v>
      </c>
    </row>
    <row r="42" spans="1:9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2"/>
      <c r="G42" s="23"/>
      <c r="H42" s="17">
        <f t="shared" si="1"/>
        <v>0</v>
      </c>
      <c r="I42" s="24">
        <f t="shared" si="0"/>
        <v>0</v>
      </c>
    </row>
    <row r="43" spans="1:9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2"/>
      <c r="G43" s="23"/>
      <c r="H43" s="17">
        <f t="shared" si="1"/>
        <v>0</v>
      </c>
      <c r="I43" s="24">
        <f t="shared" si="0"/>
        <v>0</v>
      </c>
    </row>
    <row r="44" spans="1:9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2"/>
      <c r="G44" s="23"/>
      <c r="H44" s="17">
        <f t="shared" si="1"/>
        <v>0</v>
      </c>
      <c r="I44" s="24">
        <f>ROUND(H44,2)</f>
        <v>0</v>
      </c>
    </row>
    <row r="45" spans="1:9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2"/>
      <c r="G45" s="23"/>
      <c r="H45" s="17">
        <f t="shared" si="1"/>
        <v>0</v>
      </c>
      <c r="I45" s="24">
        <f t="shared" si="0"/>
        <v>0</v>
      </c>
    </row>
    <row r="46" spans="1:9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2"/>
      <c r="G46" s="23"/>
      <c r="H46" s="17">
        <f t="shared" si="1"/>
        <v>0</v>
      </c>
      <c r="I46" s="24">
        <f t="shared" si="0"/>
        <v>0</v>
      </c>
    </row>
    <row r="47" spans="1:9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2"/>
      <c r="G47" s="23"/>
      <c r="H47" s="17">
        <f t="shared" si="1"/>
        <v>0</v>
      </c>
      <c r="I47" s="24">
        <f t="shared" si="0"/>
        <v>0</v>
      </c>
    </row>
    <row r="48" spans="1:9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2"/>
      <c r="G48" s="23"/>
      <c r="H48" s="17">
        <f t="shared" si="1"/>
        <v>0</v>
      </c>
      <c r="I48" s="24">
        <f t="shared" si="0"/>
        <v>0</v>
      </c>
    </row>
    <row r="49" spans="1:9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2"/>
      <c r="G49" s="23"/>
      <c r="H49" s="17">
        <f t="shared" si="1"/>
        <v>0</v>
      </c>
      <c r="I49" s="24">
        <f>ROUND(H49,2)</f>
        <v>0</v>
      </c>
    </row>
    <row r="50" spans="1:9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2"/>
      <c r="G50" s="23"/>
      <c r="H50" s="17">
        <f t="shared" si="1"/>
        <v>0</v>
      </c>
      <c r="I50" s="24">
        <f t="shared" ref="I50" si="3">ROUND(H50,2)</f>
        <v>0</v>
      </c>
    </row>
    <row r="51" spans="1:9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2"/>
      <c r="G51" s="23"/>
      <c r="H51" s="17">
        <f t="shared" si="1"/>
        <v>0</v>
      </c>
      <c r="I51" s="24">
        <f t="shared" si="0"/>
        <v>0</v>
      </c>
    </row>
    <row r="52" spans="1:9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2"/>
      <c r="G52" s="23"/>
      <c r="H52" s="17">
        <f t="shared" si="1"/>
        <v>0</v>
      </c>
      <c r="I52" s="24">
        <f t="shared" si="0"/>
        <v>0</v>
      </c>
    </row>
    <row r="53" spans="1:9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2"/>
      <c r="G53" s="23"/>
      <c r="H53" s="17">
        <f t="shared" si="1"/>
        <v>0</v>
      </c>
      <c r="I53" s="24">
        <f t="shared" si="0"/>
        <v>0</v>
      </c>
    </row>
    <row r="54" spans="1:9" ht="15" customHeight="1" x14ac:dyDescent="0.25">
      <c r="A54" s="19">
        <v>4610</v>
      </c>
      <c r="B54" s="20" t="s">
        <v>89</v>
      </c>
      <c r="C54" s="21" t="s">
        <v>102</v>
      </c>
      <c r="D54" s="22"/>
      <c r="E54" s="22">
        <v>3.2</v>
      </c>
      <c r="F54" s="22"/>
      <c r="G54" s="23"/>
      <c r="H54" s="17">
        <f t="shared" si="1"/>
        <v>3.2</v>
      </c>
      <c r="I54" s="24">
        <f t="shared" si="0"/>
        <v>3.2</v>
      </c>
    </row>
    <row r="55" spans="1:9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2"/>
      <c r="G55" s="23"/>
      <c r="H55" s="17">
        <f t="shared" si="1"/>
        <v>0</v>
      </c>
      <c r="I55" s="24">
        <f t="shared" si="0"/>
        <v>0</v>
      </c>
    </row>
    <row r="56" spans="1:9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2"/>
      <c r="G56" s="23"/>
      <c r="H56" s="17">
        <f t="shared" si="1"/>
        <v>0</v>
      </c>
      <c r="I56" s="24">
        <f t="shared" si="0"/>
        <v>0</v>
      </c>
    </row>
    <row r="57" spans="1:9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2"/>
      <c r="G57" s="23"/>
      <c r="H57" s="17">
        <f t="shared" si="1"/>
        <v>0</v>
      </c>
      <c r="I57" s="24">
        <f t="shared" si="0"/>
        <v>0</v>
      </c>
    </row>
    <row r="58" spans="1:9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2"/>
      <c r="G58" s="23"/>
      <c r="H58" s="17">
        <f t="shared" si="1"/>
        <v>0</v>
      </c>
      <c r="I58" s="24">
        <f t="shared" si="0"/>
        <v>0</v>
      </c>
    </row>
    <row r="59" spans="1:9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2"/>
      <c r="G59" s="23"/>
      <c r="H59" s="17">
        <v>0</v>
      </c>
      <c r="I59" s="24">
        <f t="shared" si="0"/>
        <v>0</v>
      </c>
    </row>
    <row r="60" spans="1:9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2"/>
      <c r="G60" s="23"/>
      <c r="H60" s="17">
        <f t="shared" si="1"/>
        <v>0</v>
      </c>
      <c r="I60" s="24">
        <f t="shared" si="0"/>
        <v>0</v>
      </c>
    </row>
    <row r="61" spans="1:9" ht="15" customHeight="1" x14ac:dyDescent="0.25">
      <c r="A61" s="19">
        <v>5000</v>
      </c>
      <c r="B61" s="20" t="s">
        <v>112</v>
      </c>
      <c r="C61" s="21" t="s">
        <v>113</v>
      </c>
      <c r="D61" s="22"/>
      <c r="E61" s="22">
        <v>16.37</v>
      </c>
      <c r="F61" s="22"/>
      <c r="G61" s="23"/>
      <c r="H61" s="17">
        <f t="shared" si="1"/>
        <v>16.37</v>
      </c>
      <c r="I61" s="24">
        <f t="shared" si="0"/>
        <v>16.37</v>
      </c>
    </row>
    <row r="62" spans="1:9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2"/>
      <c r="G62" s="23"/>
      <c r="H62" s="17">
        <f t="shared" si="1"/>
        <v>0</v>
      </c>
      <c r="I62" s="24">
        <f t="shared" si="0"/>
        <v>0</v>
      </c>
    </row>
    <row r="63" spans="1:9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2"/>
      <c r="G63" s="23"/>
      <c r="H63" s="17">
        <f t="shared" si="1"/>
        <v>0</v>
      </c>
      <c r="I63" s="24">
        <f t="shared" si="0"/>
        <v>0</v>
      </c>
    </row>
    <row r="64" spans="1:9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2"/>
      <c r="G64" s="23"/>
      <c r="H64" s="17">
        <f t="shared" si="1"/>
        <v>0</v>
      </c>
      <c r="I64" s="24">
        <f t="shared" si="0"/>
        <v>0</v>
      </c>
    </row>
    <row r="65" spans="1:9" ht="15" customHeight="1" x14ac:dyDescent="0.25">
      <c r="A65" s="19">
        <v>5006</v>
      </c>
      <c r="B65" s="20" t="s">
        <v>120</v>
      </c>
      <c r="C65" s="21" t="s">
        <v>121</v>
      </c>
      <c r="D65" s="22"/>
      <c r="E65" s="22">
        <v>15.4</v>
      </c>
      <c r="F65" s="22"/>
      <c r="G65" s="23"/>
      <c r="H65" s="17">
        <f t="shared" si="1"/>
        <v>15.4</v>
      </c>
      <c r="I65" s="24">
        <f t="shared" si="0"/>
        <v>15.4</v>
      </c>
    </row>
    <row r="66" spans="1:9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2"/>
      <c r="G66" s="23"/>
      <c r="H66" s="17">
        <f t="shared" si="1"/>
        <v>0</v>
      </c>
      <c r="I66" s="24">
        <f t="shared" si="0"/>
        <v>0</v>
      </c>
    </row>
    <row r="67" spans="1:9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2"/>
      <c r="G67" s="23"/>
      <c r="H67" s="17">
        <f t="shared" si="1"/>
        <v>0</v>
      </c>
      <c r="I67" s="24">
        <f t="shared" si="0"/>
        <v>0</v>
      </c>
    </row>
    <row r="68" spans="1:9" ht="15" customHeight="1" x14ac:dyDescent="0.25">
      <c r="A68" s="19">
        <v>5280</v>
      </c>
      <c r="B68" s="20" t="s">
        <v>125</v>
      </c>
      <c r="C68" s="21" t="s">
        <v>126</v>
      </c>
      <c r="D68" s="22"/>
      <c r="E68" s="22">
        <v>3.17</v>
      </c>
      <c r="F68" s="22"/>
      <c r="G68" s="23"/>
      <c r="H68" s="17">
        <f t="shared" si="1"/>
        <v>3.17</v>
      </c>
      <c r="I68" s="24">
        <f t="shared" si="0"/>
        <v>3.17</v>
      </c>
    </row>
    <row r="69" spans="1:9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2"/>
      <c r="G69" s="23"/>
      <c r="H69" s="17">
        <f t="shared" si="1"/>
        <v>0</v>
      </c>
      <c r="I69" s="24">
        <f t="shared" si="0"/>
        <v>0</v>
      </c>
    </row>
    <row r="70" spans="1:9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2"/>
      <c r="G70" s="23"/>
      <c r="H70" s="17">
        <f t="shared" si="1"/>
        <v>0</v>
      </c>
      <c r="I70" s="24">
        <f t="shared" si="0"/>
        <v>0</v>
      </c>
    </row>
    <row r="71" spans="1:9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2"/>
      <c r="G71" s="23"/>
      <c r="H71" s="17">
        <f t="shared" ref="H71:H139" si="4">SUM(D71:G71)</f>
        <v>0</v>
      </c>
      <c r="I71" s="24">
        <f>ROUND(H71,2)</f>
        <v>0</v>
      </c>
    </row>
    <row r="72" spans="1:9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2"/>
      <c r="G72" s="23"/>
      <c r="H72" s="17">
        <f t="shared" si="4"/>
        <v>0</v>
      </c>
      <c r="I72" s="24">
        <f t="shared" ref="I72:I140" si="5">ROUND(H72,2)</f>
        <v>0</v>
      </c>
    </row>
    <row r="73" spans="1:9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2"/>
      <c r="G73" s="23"/>
      <c r="H73" s="17">
        <f t="shared" si="4"/>
        <v>0</v>
      </c>
      <c r="I73" s="24">
        <f t="shared" si="5"/>
        <v>0</v>
      </c>
    </row>
    <row r="74" spans="1:9" ht="15" customHeight="1" x14ac:dyDescent="0.25">
      <c r="A74" s="19">
        <v>5470</v>
      </c>
      <c r="B74" s="20" t="s">
        <v>136</v>
      </c>
      <c r="C74" s="21" t="s">
        <v>137</v>
      </c>
      <c r="D74" s="22"/>
      <c r="E74" s="22"/>
      <c r="F74" s="22"/>
      <c r="G74" s="23"/>
      <c r="H74" s="17">
        <f t="shared" si="4"/>
        <v>0</v>
      </c>
      <c r="I74" s="24">
        <f t="shared" si="5"/>
        <v>0</v>
      </c>
    </row>
    <row r="75" spans="1:9" ht="15" customHeight="1" x14ac:dyDescent="0.25">
      <c r="A75" s="19">
        <v>5531</v>
      </c>
      <c r="B75" s="20" t="s">
        <v>138</v>
      </c>
      <c r="C75" s="21" t="s">
        <v>139</v>
      </c>
      <c r="D75" s="22"/>
      <c r="E75" s="22"/>
      <c r="F75" s="22"/>
      <c r="G75" s="23"/>
      <c r="H75" s="17">
        <f t="shared" si="4"/>
        <v>0</v>
      </c>
      <c r="I75" s="24">
        <f t="shared" si="5"/>
        <v>0</v>
      </c>
    </row>
    <row r="76" spans="1:9" ht="15" customHeight="1" x14ac:dyDescent="0.25">
      <c r="A76" s="19">
        <v>5570</v>
      </c>
      <c r="B76" s="20" t="s">
        <v>140</v>
      </c>
      <c r="C76" s="21" t="s">
        <v>141</v>
      </c>
      <c r="D76" s="22"/>
      <c r="E76" s="22"/>
      <c r="F76" s="22"/>
      <c r="G76" s="23"/>
      <c r="H76" s="17">
        <f t="shared" si="4"/>
        <v>0</v>
      </c>
      <c r="I76" s="24">
        <f t="shared" si="5"/>
        <v>0</v>
      </c>
    </row>
    <row r="77" spans="1:9" ht="15" customHeight="1" x14ac:dyDescent="0.25">
      <c r="A77" s="19">
        <v>5600</v>
      </c>
      <c r="B77" s="20" t="s">
        <v>142</v>
      </c>
      <c r="C77" s="21" t="s">
        <v>143</v>
      </c>
      <c r="D77" s="22"/>
      <c r="E77" s="22">
        <v>4.8</v>
      </c>
      <c r="F77" s="22"/>
      <c r="G77" s="23"/>
      <c r="H77" s="17">
        <f t="shared" si="4"/>
        <v>4.8</v>
      </c>
      <c r="I77" s="24">
        <f t="shared" si="5"/>
        <v>4.8</v>
      </c>
    </row>
    <row r="78" spans="1:9" ht="15" customHeight="1" x14ac:dyDescent="0.25">
      <c r="A78" s="19" t="s">
        <v>144</v>
      </c>
      <c r="B78" s="20" t="s">
        <v>145</v>
      </c>
      <c r="C78" s="21" t="s">
        <v>146</v>
      </c>
      <c r="D78" s="22"/>
      <c r="E78" s="22"/>
      <c r="F78" s="22"/>
      <c r="G78" s="23"/>
      <c r="H78" s="17">
        <f t="shared" si="4"/>
        <v>0</v>
      </c>
      <c r="I78" s="24">
        <f t="shared" si="5"/>
        <v>0</v>
      </c>
    </row>
    <row r="79" spans="1:9" ht="15" customHeight="1" x14ac:dyDescent="0.25">
      <c r="A79" s="19" t="s">
        <v>147</v>
      </c>
      <c r="B79" s="20" t="s">
        <v>148</v>
      </c>
      <c r="C79" s="21" t="s">
        <v>149</v>
      </c>
      <c r="D79" s="22"/>
      <c r="E79" s="22"/>
      <c r="F79" s="22"/>
      <c r="G79" s="23"/>
      <c r="H79" s="17">
        <f t="shared" si="4"/>
        <v>0</v>
      </c>
      <c r="I79" s="24">
        <f>ROUND(H79,2)</f>
        <v>0</v>
      </c>
    </row>
    <row r="80" spans="1:9" ht="15" customHeight="1" x14ac:dyDescent="0.25">
      <c r="A80" s="19">
        <v>5612</v>
      </c>
      <c r="B80" s="20" t="s">
        <v>145</v>
      </c>
      <c r="C80" s="21" t="s">
        <v>676</v>
      </c>
      <c r="D80" s="22"/>
      <c r="E80" s="22"/>
      <c r="F80" s="22"/>
      <c r="G80" s="23"/>
      <c r="H80" s="17">
        <f t="shared" si="4"/>
        <v>0</v>
      </c>
      <c r="I80" s="24">
        <f t="shared" ref="I80" si="6">ROUND(H80,2)</f>
        <v>0</v>
      </c>
    </row>
    <row r="81" spans="1:9" ht="15" customHeight="1" x14ac:dyDescent="0.25">
      <c r="A81" s="19">
        <v>5660</v>
      </c>
      <c r="B81" s="20" t="s">
        <v>150</v>
      </c>
      <c r="C81" s="21" t="s">
        <v>151</v>
      </c>
      <c r="D81" s="22"/>
      <c r="E81" s="22">
        <v>163.72</v>
      </c>
      <c r="F81" s="22"/>
      <c r="G81" s="23"/>
      <c r="H81" s="17">
        <f t="shared" si="4"/>
        <v>163.72</v>
      </c>
      <c r="I81" s="24">
        <f t="shared" si="5"/>
        <v>163.72</v>
      </c>
    </row>
    <row r="82" spans="1:9" ht="15" customHeight="1" x14ac:dyDescent="0.25">
      <c r="A82" s="19">
        <v>5690</v>
      </c>
      <c r="B82" s="20" t="s">
        <v>152</v>
      </c>
      <c r="C82" s="21" t="s">
        <v>153</v>
      </c>
      <c r="D82" s="22"/>
      <c r="E82" s="22">
        <v>1453.5</v>
      </c>
      <c r="F82" s="22"/>
      <c r="G82" s="23"/>
      <c r="H82" s="17">
        <f t="shared" si="4"/>
        <v>1453.5</v>
      </c>
      <c r="I82" s="24">
        <f t="shared" si="5"/>
        <v>1453.5</v>
      </c>
    </row>
    <row r="83" spans="1:9" ht="15" customHeight="1" x14ac:dyDescent="0.25">
      <c r="A83" s="19">
        <v>5760</v>
      </c>
      <c r="B83" s="20" t="s">
        <v>154</v>
      </c>
      <c r="C83" s="21" t="s">
        <v>155</v>
      </c>
      <c r="D83" s="22"/>
      <c r="E83" s="25"/>
      <c r="F83" s="25"/>
      <c r="G83" s="23"/>
      <c r="H83" s="17">
        <f t="shared" si="4"/>
        <v>0</v>
      </c>
      <c r="I83" s="24">
        <f t="shared" si="5"/>
        <v>0</v>
      </c>
    </row>
    <row r="84" spans="1:9" ht="15" customHeight="1" x14ac:dyDescent="0.25">
      <c r="A84" s="19">
        <v>6010</v>
      </c>
      <c r="B84" s="20" t="s">
        <v>156</v>
      </c>
      <c r="C84" s="21" t="s">
        <v>157</v>
      </c>
      <c r="D84" s="22"/>
      <c r="E84" s="22">
        <v>19.45</v>
      </c>
      <c r="F84" s="22"/>
      <c r="G84" s="23"/>
      <c r="H84" s="17">
        <f t="shared" si="4"/>
        <v>19.45</v>
      </c>
      <c r="I84" s="24">
        <f t="shared" si="5"/>
        <v>19.45</v>
      </c>
    </row>
    <row r="85" spans="1:9" ht="15" customHeight="1" x14ac:dyDescent="0.25">
      <c r="A85" s="19">
        <v>6020</v>
      </c>
      <c r="B85" s="20" t="s">
        <v>145</v>
      </c>
      <c r="C85" s="21" t="s">
        <v>660</v>
      </c>
      <c r="D85" s="22"/>
      <c r="E85" s="22"/>
      <c r="F85" s="22"/>
      <c r="G85" s="23"/>
      <c r="H85" s="17">
        <f t="shared" si="4"/>
        <v>0</v>
      </c>
      <c r="I85" s="24">
        <f t="shared" si="5"/>
        <v>0</v>
      </c>
    </row>
    <row r="86" spans="1:9" ht="15" customHeight="1" x14ac:dyDescent="0.25">
      <c r="A86" s="19">
        <v>6021</v>
      </c>
      <c r="B86" s="20" t="s">
        <v>145</v>
      </c>
      <c r="C86" s="21" t="s">
        <v>158</v>
      </c>
      <c r="D86" s="22"/>
      <c r="E86" s="22"/>
      <c r="F86" s="22"/>
      <c r="G86" s="23"/>
      <c r="H86" s="17">
        <f t="shared" si="4"/>
        <v>0</v>
      </c>
      <c r="I86" s="24">
        <f t="shared" si="5"/>
        <v>0</v>
      </c>
    </row>
    <row r="87" spans="1:9" ht="15" customHeight="1" x14ac:dyDescent="0.25">
      <c r="A87" s="19">
        <v>6022</v>
      </c>
      <c r="B87" s="20" t="s">
        <v>156</v>
      </c>
      <c r="C87" s="21" t="s">
        <v>159</v>
      </c>
      <c r="D87" s="22"/>
      <c r="E87" s="22"/>
      <c r="F87" s="22"/>
      <c r="G87" s="23"/>
      <c r="H87" s="17">
        <f t="shared" si="4"/>
        <v>0</v>
      </c>
      <c r="I87" s="24">
        <f t="shared" si="5"/>
        <v>0</v>
      </c>
    </row>
    <row r="88" spans="1:9" ht="15" customHeight="1" x14ac:dyDescent="0.25">
      <c r="A88" s="19" t="s">
        <v>160</v>
      </c>
      <c r="B88" s="20" t="s">
        <v>145</v>
      </c>
      <c r="C88" s="21" t="s">
        <v>161</v>
      </c>
      <c r="D88" s="22"/>
      <c r="E88" s="22"/>
      <c r="F88" s="22"/>
      <c r="G88" s="23"/>
      <c r="H88" s="17">
        <f t="shared" si="4"/>
        <v>0</v>
      </c>
      <c r="I88" s="24">
        <f t="shared" si="5"/>
        <v>0</v>
      </c>
    </row>
    <row r="89" spans="1:9" ht="15" customHeight="1" x14ac:dyDescent="0.25">
      <c r="A89" s="19" t="s">
        <v>162</v>
      </c>
      <c r="B89" s="20" t="s">
        <v>145</v>
      </c>
      <c r="C89" s="21" t="s">
        <v>163</v>
      </c>
      <c r="D89" s="22"/>
      <c r="E89" s="22"/>
      <c r="F89" s="22"/>
      <c r="G89" s="23"/>
      <c r="H89" s="17">
        <f t="shared" si="4"/>
        <v>0</v>
      </c>
      <c r="I89" s="24">
        <f t="shared" si="5"/>
        <v>0</v>
      </c>
    </row>
    <row r="90" spans="1:9" ht="15" customHeight="1" x14ac:dyDescent="0.25">
      <c r="A90" s="19">
        <v>6050</v>
      </c>
      <c r="B90" s="20" t="s">
        <v>164</v>
      </c>
      <c r="C90" s="21" t="s">
        <v>165</v>
      </c>
      <c r="D90" s="22"/>
      <c r="E90" s="22"/>
      <c r="F90" s="22"/>
      <c r="G90" s="23"/>
      <c r="H90" s="17">
        <f t="shared" si="4"/>
        <v>0</v>
      </c>
      <c r="I90" s="24">
        <f t="shared" si="5"/>
        <v>0</v>
      </c>
    </row>
    <row r="91" spans="1:9" ht="15" customHeight="1" x14ac:dyDescent="0.25">
      <c r="A91" s="19">
        <v>6063</v>
      </c>
      <c r="B91" s="20" t="s">
        <v>164</v>
      </c>
      <c r="C91" s="21" t="s">
        <v>687</v>
      </c>
      <c r="D91" s="22"/>
      <c r="E91" s="22"/>
      <c r="F91" s="22"/>
      <c r="G91" s="23"/>
      <c r="H91" s="17">
        <f t="shared" si="4"/>
        <v>0</v>
      </c>
      <c r="I91" s="24">
        <f t="shared" si="5"/>
        <v>0</v>
      </c>
    </row>
    <row r="92" spans="1:9" ht="15" customHeight="1" x14ac:dyDescent="0.25">
      <c r="A92" s="19">
        <v>6051</v>
      </c>
      <c r="B92" s="20" t="s">
        <v>166</v>
      </c>
      <c r="C92" s="21" t="s">
        <v>167</v>
      </c>
      <c r="D92" s="22"/>
      <c r="E92" s="22"/>
      <c r="F92" s="22"/>
      <c r="G92" s="23"/>
      <c r="H92" s="17">
        <f t="shared" si="4"/>
        <v>0</v>
      </c>
      <c r="I92" s="24">
        <f t="shared" si="5"/>
        <v>0</v>
      </c>
    </row>
    <row r="93" spans="1:9" ht="15" customHeight="1" x14ac:dyDescent="0.25">
      <c r="A93" s="19">
        <v>6070</v>
      </c>
      <c r="B93" s="20" t="s">
        <v>145</v>
      </c>
      <c r="C93" s="21" t="s">
        <v>168</v>
      </c>
      <c r="D93" s="22"/>
      <c r="E93" s="22"/>
      <c r="F93" s="22"/>
      <c r="G93" s="23"/>
      <c r="H93" s="17">
        <f t="shared" si="4"/>
        <v>0</v>
      </c>
      <c r="I93" s="24">
        <f t="shared" si="5"/>
        <v>0</v>
      </c>
    </row>
    <row r="94" spans="1:9" ht="15" customHeight="1" x14ac:dyDescent="0.25">
      <c r="A94" s="19" t="s">
        <v>169</v>
      </c>
      <c r="B94" s="20" t="s">
        <v>145</v>
      </c>
      <c r="C94" s="21" t="s">
        <v>168</v>
      </c>
      <c r="D94" s="22"/>
      <c r="E94" s="22"/>
      <c r="F94" s="22"/>
      <c r="G94" s="23"/>
      <c r="H94" s="17">
        <f t="shared" si="4"/>
        <v>0</v>
      </c>
      <c r="I94" s="24">
        <f t="shared" si="5"/>
        <v>0</v>
      </c>
    </row>
    <row r="95" spans="1:9" ht="15" customHeight="1" x14ac:dyDescent="0.25">
      <c r="A95" s="19">
        <v>6080</v>
      </c>
      <c r="B95" s="20" t="s">
        <v>170</v>
      </c>
      <c r="C95" s="21" t="s">
        <v>171</v>
      </c>
      <c r="D95" s="22"/>
      <c r="E95" s="22"/>
      <c r="F95" s="22"/>
      <c r="G95" s="23"/>
      <c r="H95" s="17">
        <f t="shared" si="4"/>
        <v>0</v>
      </c>
      <c r="I95" s="24">
        <f t="shared" si="5"/>
        <v>0</v>
      </c>
    </row>
    <row r="96" spans="1:9" ht="15" customHeight="1" x14ac:dyDescent="0.25">
      <c r="A96" s="19">
        <v>6180</v>
      </c>
      <c r="B96" s="20" t="s">
        <v>172</v>
      </c>
      <c r="C96" s="21" t="s">
        <v>173</v>
      </c>
      <c r="D96" s="22"/>
      <c r="E96" s="22"/>
      <c r="F96" s="22"/>
      <c r="G96" s="23"/>
      <c r="H96" s="17">
        <f t="shared" si="4"/>
        <v>0</v>
      </c>
      <c r="I96" s="24">
        <f t="shared" si="5"/>
        <v>0</v>
      </c>
    </row>
    <row r="97" spans="1:9" ht="15" customHeight="1" x14ac:dyDescent="0.25">
      <c r="A97" s="19">
        <v>6292</v>
      </c>
      <c r="B97" s="20" t="s">
        <v>174</v>
      </c>
      <c r="C97" s="21" t="s">
        <v>175</v>
      </c>
      <c r="D97" s="22"/>
      <c r="E97" s="22">
        <v>52.26</v>
      </c>
      <c r="F97" s="22"/>
      <c r="G97" s="23"/>
      <c r="H97" s="17">
        <f t="shared" si="4"/>
        <v>52.26</v>
      </c>
      <c r="I97" s="24">
        <f t="shared" si="5"/>
        <v>52.26</v>
      </c>
    </row>
    <row r="98" spans="1:9" ht="15" customHeight="1" x14ac:dyDescent="0.25">
      <c r="A98" s="19">
        <v>6293</v>
      </c>
      <c r="B98" s="20" t="s">
        <v>176</v>
      </c>
      <c r="C98" s="21" t="s">
        <v>177</v>
      </c>
      <c r="D98" s="22"/>
      <c r="E98" s="22"/>
      <c r="F98" s="22"/>
      <c r="G98" s="23"/>
      <c r="H98" s="17">
        <f t="shared" si="4"/>
        <v>0</v>
      </c>
      <c r="I98" s="24">
        <f t="shared" si="5"/>
        <v>0</v>
      </c>
    </row>
    <row r="99" spans="1:9" ht="15" customHeight="1" x14ac:dyDescent="0.25">
      <c r="A99" s="19">
        <v>6294</v>
      </c>
      <c r="B99" s="20" t="s">
        <v>178</v>
      </c>
      <c r="C99" s="21" t="s">
        <v>179</v>
      </c>
      <c r="D99" s="22"/>
      <c r="E99" s="22"/>
      <c r="F99" s="22"/>
      <c r="G99" s="23"/>
      <c r="H99" s="17">
        <f t="shared" si="4"/>
        <v>0</v>
      </c>
      <c r="I99" s="24">
        <f t="shared" si="5"/>
        <v>0</v>
      </c>
    </row>
    <row r="100" spans="1:9" ht="15" customHeight="1" x14ac:dyDescent="0.25">
      <c r="A100" s="19">
        <v>6500</v>
      </c>
      <c r="B100" s="20" t="s">
        <v>180</v>
      </c>
      <c r="C100" s="21" t="s">
        <v>181</v>
      </c>
      <c r="D100" s="22"/>
      <c r="E100" s="22"/>
      <c r="F100" s="22"/>
      <c r="G100" s="23"/>
      <c r="H100" s="17">
        <f t="shared" si="4"/>
        <v>0</v>
      </c>
      <c r="I100" s="24">
        <f t="shared" si="5"/>
        <v>0</v>
      </c>
    </row>
    <row r="101" spans="1:9" ht="15" customHeight="1" x14ac:dyDescent="0.25">
      <c r="A101" s="19">
        <v>6505</v>
      </c>
      <c r="B101" s="20" t="s">
        <v>176</v>
      </c>
      <c r="C101" s="21" t="s">
        <v>182</v>
      </c>
      <c r="D101" s="22"/>
      <c r="E101" s="22"/>
      <c r="F101" s="22"/>
      <c r="G101" s="23"/>
      <c r="H101" s="17">
        <f t="shared" si="4"/>
        <v>0</v>
      </c>
      <c r="I101" s="24">
        <f t="shared" si="5"/>
        <v>0</v>
      </c>
    </row>
    <row r="102" spans="1:9" ht="15" customHeight="1" x14ac:dyDescent="0.25">
      <c r="A102" s="19">
        <v>6506</v>
      </c>
      <c r="B102" s="20" t="s">
        <v>176</v>
      </c>
      <c r="C102" s="21" t="s">
        <v>183</v>
      </c>
      <c r="D102" s="22"/>
      <c r="E102" s="22"/>
      <c r="F102" s="22"/>
      <c r="G102" s="23"/>
      <c r="H102" s="17">
        <f t="shared" si="4"/>
        <v>0</v>
      </c>
      <c r="I102" s="24">
        <f t="shared" si="5"/>
        <v>0</v>
      </c>
    </row>
    <row r="103" spans="1:9" ht="15" customHeight="1" x14ac:dyDescent="0.25">
      <c r="A103" s="19">
        <v>6507</v>
      </c>
      <c r="B103" s="20" t="s">
        <v>184</v>
      </c>
      <c r="C103" s="21" t="s">
        <v>185</v>
      </c>
      <c r="D103" s="22"/>
      <c r="E103" s="22"/>
      <c r="F103" s="22"/>
      <c r="G103" s="23"/>
      <c r="H103" s="17">
        <f t="shared" si="4"/>
        <v>0</v>
      </c>
      <c r="I103" s="24">
        <f t="shared" si="5"/>
        <v>0</v>
      </c>
    </row>
    <row r="104" spans="1:9" ht="15" customHeight="1" x14ac:dyDescent="0.25">
      <c r="A104" s="19">
        <v>6517</v>
      </c>
      <c r="B104" s="20" t="s">
        <v>186</v>
      </c>
      <c r="C104" s="21" t="s">
        <v>187</v>
      </c>
      <c r="D104" s="22"/>
      <c r="E104" s="22"/>
      <c r="F104" s="22"/>
      <c r="G104" s="23"/>
      <c r="H104" s="17">
        <f t="shared" si="4"/>
        <v>0</v>
      </c>
      <c r="I104" s="24">
        <f t="shared" si="5"/>
        <v>0</v>
      </c>
    </row>
    <row r="105" spans="1:9" ht="15" customHeight="1" x14ac:dyDescent="0.25">
      <c r="A105" s="19">
        <v>6521</v>
      </c>
      <c r="B105" s="20" t="s">
        <v>188</v>
      </c>
      <c r="C105" s="21" t="s">
        <v>189</v>
      </c>
      <c r="D105" s="22"/>
      <c r="E105" s="22"/>
      <c r="F105" s="22"/>
      <c r="G105" s="23"/>
      <c r="H105" s="17">
        <f t="shared" si="4"/>
        <v>0</v>
      </c>
      <c r="I105" s="24">
        <f t="shared" si="5"/>
        <v>0</v>
      </c>
    </row>
    <row r="106" spans="1:9" ht="15" customHeight="1" x14ac:dyDescent="0.25">
      <c r="A106" s="19">
        <v>6525</v>
      </c>
      <c r="B106" s="20" t="s">
        <v>190</v>
      </c>
      <c r="C106" s="21" t="s">
        <v>191</v>
      </c>
      <c r="D106" s="22"/>
      <c r="E106" s="22"/>
      <c r="F106" s="22"/>
      <c r="G106" s="23"/>
      <c r="H106" s="17">
        <f t="shared" si="4"/>
        <v>0</v>
      </c>
      <c r="I106" s="24">
        <f t="shared" si="5"/>
        <v>0</v>
      </c>
    </row>
    <row r="107" spans="1:9" ht="15" customHeight="1" x14ac:dyDescent="0.25">
      <c r="A107" s="19">
        <v>6528</v>
      </c>
      <c r="B107" s="20" t="s">
        <v>192</v>
      </c>
      <c r="C107" s="21" t="s">
        <v>193</v>
      </c>
      <c r="D107" s="22"/>
      <c r="E107" s="22"/>
      <c r="F107" s="22"/>
      <c r="G107" s="23"/>
      <c r="H107" s="17">
        <f t="shared" si="4"/>
        <v>0</v>
      </c>
      <c r="I107" s="24">
        <f t="shared" si="5"/>
        <v>0</v>
      </c>
    </row>
    <row r="108" spans="1:9" ht="15" customHeight="1" x14ac:dyDescent="0.25">
      <c r="A108" s="19">
        <v>6548</v>
      </c>
      <c r="B108" s="20" t="s">
        <v>194</v>
      </c>
      <c r="C108" s="21" t="s">
        <v>195</v>
      </c>
      <c r="D108" s="22"/>
      <c r="E108" s="22"/>
      <c r="F108" s="22"/>
      <c r="G108" s="23"/>
      <c r="H108" s="17">
        <f t="shared" si="4"/>
        <v>0</v>
      </c>
      <c r="I108" s="24">
        <f>ROUND(H108,2)</f>
        <v>0</v>
      </c>
    </row>
    <row r="109" spans="1:9" ht="15" customHeight="1" x14ac:dyDescent="0.25">
      <c r="A109" s="19">
        <v>6610</v>
      </c>
      <c r="B109" s="20" t="s">
        <v>190</v>
      </c>
      <c r="C109" s="21" t="s">
        <v>196</v>
      </c>
      <c r="D109" s="22"/>
      <c r="E109" s="22"/>
      <c r="F109" s="22"/>
      <c r="G109" s="23"/>
      <c r="H109" s="17">
        <f t="shared" si="4"/>
        <v>0</v>
      </c>
      <c r="I109" s="24">
        <f>ROUND(H109,2)</f>
        <v>0</v>
      </c>
    </row>
    <row r="110" spans="1:9" ht="15" customHeight="1" x14ac:dyDescent="0.25">
      <c r="A110" s="19">
        <v>6670</v>
      </c>
      <c r="B110" s="20" t="s">
        <v>190</v>
      </c>
      <c r="C110" s="21" t="s">
        <v>197</v>
      </c>
      <c r="D110" s="22"/>
      <c r="E110" s="22"/>
      <c r="F110" s="22"/>
      <c r="G110" s="23"/>
      <c r="H110" s="17">
        <f t="shared" si="4"/>
        <v>0</v>
      </c>
      <c r="I110" s="24">
        <f t="shared" ref="I110:I111" si="7">ROUND(H110,2)</f>
        <v>0</v>
      </c>
    </row>
    <row r="111" spans="1:9" ht="15" customHeight="1" x14ac:dyDescent="0.25">
      <c r="A111" s="19">
        <v>6800</v>
      </c>
      <c r="B111" s="20" t="s">
        <v>190</v>
      </c>
      <c r="C111" s="21" t="s">
        <v>198</v>
      </c>
      <c r="D111" s="22"/>
      <c r="E111" s="22"/>
      <c r="F111" s="22"/>
      <c r="G111" s="23"/>
      <c r="H111" s="17">
        <f t="shared" si="4"/>
        <v>0</v>
      </c>
      <c r="I111" s="24">
        <f t="shared" si="7"/>
        <v>0</v>
      </c>
    </row>
    <row r="112" spans="1:9" ht="15" customHeight="1" x14ac:dyDescent="0.25">
      <c r="A112" s="19">
        <v>6840</v>
      </c>
      <c r="B112" s="20" t="s">
        <v>199</v>
      </c>
      <c r="C112" s="21" t="s">
        <v>200</v>
      </c>
      <c r="D112" s="22"/>
      <c r="E112" s="22"/>
      <c r="F112" s="22"/>
      <c r="G112" s="23"/>
      <c r="H112" s="17">
        <f t="shared" si="4"/>
        <v>0</v>
      </c>
      <c r="I112" s="24">
        <f t="shared" si="5"/>
        <v>0</v>
      </c>
    </row>
    <row r="113" spans="1:9" ht="15" customHeight="1" x14ac:dyDescent="0.25">
      <c r="A113" s="19">
        <v>6870</v>
      </c>
      <c r="B113" s="20" t="s">
        <v>201</v>
      </c>
      <c r="C113" s="21" t="s">
        <v>202</v>
      </c>
      <c r="D113" s="22"/>
      <c r="E113" s="22"/>
      <c r="F113" s="22"/>
      <c r="G113" s="23"/>
      <c r="H113" s="17">
        <f t="shared" si="4"/>
        <v>0</v>
      </c>
      <c r="I113" s="24">
        <f t="shared" si="5"/>
        <v>0</v>
      </c>
    </row>
    <row r="114" spans="1:9" ht="15" customHeight="1" x14ac:dyDescent="0.25">
      <c r="A114" s="19">
        <v>6871</v>
      </c>
      <c r="B114" s="20" t="s">
        <v>203</v>
      </c>
      <c r="C114" s="21" t="s">
        <v>204</v>
      </c>
      <c r="D114" s="22"/>
      <c r="E114" s="22"/>
      <c r="F114" s="22"/>
      <c r="G114" s="23"/>
      <c r="H114" s="17">
        <f t="shared" si="4"/>
        <v>0</v>
      </c>
      <c r="I114" s="24">
        <f t="shared" si="5"/>
        <v>0</v>
      </c>
    </row>
    <row r="115" spans="1:9" ht="15" customHeight="1" x14ac:dyDescent="0.25">
      <c r="A115" s="19">
        <v>6872</v>
      </c>
      <c r="B115" s="20" t="s">
        <v>205</v>
      </c>
      <c r="C115" s="21" t="s">
        <v>206</v>
      </c>
      <c r="D115" s="22"/>
      <c r="E115" s="22"/>
      <c r="F115" s="22"/>
      <c r="G115" s="23"/>
      <c r="H115" s="17">
        <f t="shared" si="4"/>
        <v>0</v>
      </c>
      <c r="I115" s="24">
        <f t="shared" si="5"/>
        <v>0</v>
      </c>
    </row>
    <row r="116" spans="1:9" ht="15" customHeight="1" x14ac:dyDescent="0.25">
      <c r="A116" s="19">
        <v>6890</v>
      </c>
      <c r="B116" s="20" t="s">
        <v>190</v>
      </c>
      <c r="C116" s="21" t="s">
        <v>207</v>
      </c>
      <c r="D116" s="22"/>
      <c r="E116" s="22"/>
      <c r="F116" s="22"/>
      <c r="G116" s="23"/>
      <c r="H116" s="17">
        <f t="shared" si="4"/>
        <v>0</v>
      </c>
      <c r="I116" s="24">
        <f t="shared" si="5"/>
        <v>0</v>
      </c>
    </row>
    <row r="117" spans="1:9" ht="15" customHeight="1" x14ac:dyDescent="0.25">
      <c r="A117" s="19">
        <v>6950</v>
      </c>
      <c r="B117" s="20" t="s">
        <v>208</v>
      </c>
      <c r="C117" s="21" t="s">
        <v>209</v>
      </c>
      <c r="D117" s="22"/>
      <c r="E117" s="22"/>
      <c r="F117" s="22"/>
      <c r="G117" s="23"/>
      <c r="H117" s="17">
        <f t="shared" si="4"/>
        <v>0</v>
      </c>
      <c r="I117" s="24">
        <f t="shared" si="5"/>
        <v>0</v>
      </c>
    </row>
    <row r="118" spans="1:9" ht="15" customHeight="1" x14ac:dyDescent="0.25">
      <c r="A118" s="19" t="s">
        <v>210</v>
      </c>
      <c r="B118" s="20" t="s">
        <v>208</v>
      </c>
      <c r="C118" s="21" t="s">
        <v>211</v>
      </c>
      <c r="D118" s="22"/>
      <c r="E118" s="22"/>
      <c r="F118" s="22"/>
      <c r="G118" s="23"/>
      <c r="H118" s="17">
        <f t="shared" si="4"/>
        <v>0</v>
      </c>
      <c r="I118" s="24">
        <f t="shared" si="5"/>
        <v>0</v>
      </c>
    </row>
    <row r="119" spans="1:9" ht="15" customHeight="1" x14ac:dyDescent="0.25">
      <c r="A119" s="19">
        <v>6980</v>
      </c>
      <c r="B119" s="20" t="s">
        <v>212</v>
      </c>
      <c r="C119" s="21" t="s">
        <v>213</v>
      </c>
      <c r="D119" s="22"/>
      <c r="E119" s="22">
        <v>8.5500000000000007</v>
      </c>
      <c r="F119" s="22"/>
      <c r="G119" s="23"/>
      <c r="H119" s="17">
        <f t="shared" si="4"/>
        <v>8.5500000000000007</v>
      </c>
      <c r="I119" s="24">
        <f t="shared" si="5"/>
        <v>8.5500000000000007</v>
      </c>
    </row>
    <row r="120" spans="1:9" ht="15" customHeight="1" x14ac:dyDescent="0.25">
      <c r="A120" s="19">
        <v>7020</v>
      </c>
      <c r="B120" s="20" t="s">
        <v>214</v>
      </c>
      <c r="C120" s="21" t="s">
        <v>215</v>
      </c>
      <c r="D120" s="22"/>
      <c r="E120" s="22"/>
      <c r="F120" s="22"/>
      <c r="G120" s="23"/>
      <c r="H120" s="17">
        <f t="shared" si="4"/>
        <v>0</v>
      </c>
      <c r="I120" s="24">
        <f t="shared" si="5"/>
        <v>0</v>
      </c>
    </row>
    <row r="121" spans="1:9" ht="15" customHeight="1" x14ac:dyDescent="0.25">
      <c r="A121" s="19">
        <v>7070</v>
      </c>
      <c r="B121" s="20" t="s">
        <v>216</v>
      </c>
      <c r="C121" s="21" t="s">
        <v>217</v>
      </c>
      <c r="D121" s="22"/>
      <c r="E121" s="22"/>
      <c r="F121" s="22"/>
      <c r="G121" s="23"/>
      <c r="H121" s="17">
        <f t="shared" si="4"/>
        <v>0</v>
      </c>
      <c r="I121" s="24">
        <f t="shared" si="5"/>
        <v>0</v>
      </c>
    </row>
    <row r="122" spans="1:9" ht="15" customHeight="1" x14ac:dyDescent="0.25">
      <c r="A122" s="19">
        <v>7110</v>
      </c>
      <c r="B122" s="20" t="s">
        <v>218</v>
      </c>
      <c r="C122" s="21" t="s">
        <v>219</v>
      </c>
      <c r="D122" s="22"/>
      <c r="E122" s="22"/>
      <c r="F122" s="22"/>
      <c r="G122" s="23"/>
      <c r="H122" s="17">
        <f t="shared" si="4"/>
        <v>0</v>
      </c>
      <c r="I122" s="24">
        <f t="shared" si="5"/>
        <v>0</v>
      </c>
    </row>
    <row r="123" spans="1:9" ht="15" customHeight="1" x14ac:dyDescent="0.25">
      <c r="A123" s="19">
        <v>7140</v>
      </c>
      <c r="B123" s="20" t="s">
        <v>220</v>
      </c>
      <c r="C123" s="21" t="s">
        <v>221</v>
      </c>
      <c r="D123" s="22"/>
      <c r="E123" s="22">
        <v>201.1</v>
      </c>
      <c r="F123" s="22"/>
      <c r="G123" s="23"/>
      <c r="H123" s="17">
        <f t="shared" si="4"/>
        <v>201.1</v>
      </c>
      <c r="I123" s="24">
        <f t="shared" si="5"/>
        <v>201.1</v>
      </c>
    </row>
    <row r="124" spans="1:9" ht="15" customHeight="1" x14ac:dyDescent="0.25">
      <c r="A124" s="19">
        <v>7180</v>
      </c>
      <c r="B124" s="20" t="s">
        <v>222</v>
      </c>
      <c r="C124" s="21" t="s">
        <v>223</v>
      </c>
      <c r="D124" s="22"/>
      <c r="E124" s="22">
        <v>1.2</v>
      </c>
      <c r="F124" s="22"/>
      <c r="G124" s="23"/>
      <c r="H124" s="17">
        <f t="shared" si="4"/>
        <v>1.2</v>
      </c>
      <c r="I124" s="24">
        <f t="shared" si="5"/>
        <v>1.2</v>
      </c>
    </row>
    <row r="125" spans="1:9" ht="15" customHeight="1" x14ac:dyDescent="0.25">
      <c r="A125" s="19">
        <v>7210</v>
      </c>
      <c r="B125" s="20" t="s">
        <v>224</v>
      </c>
      <c r="C125" s="21" t="s">
        <v>225</v>
      </c>
      <c r="D125" s="22"/>
      <c r="E125" s="22"/>
      <c r="F125" s="22"/>
      <c r="G125" s="23"/>
      <c r="H125" s="17">
        <f t="shared" si="4"/>
        <v>0</v>
      </c>
      <c r="I125" s="24">
        <f t="shared" si="5"/>
        <v>0</v>
      </c>
    </row>
    <row r="126" spans="1:9" ht="15" customHeight="1" x14ac:dyDescent="0.25">
      <c r="A126" s="19">
        <v>7250</v>
      </c>
      <c r="B126" s="20" t="s">
        <v>226</v>
      </c>
      <c r="C126" s="21" t="s">
        <v>227</v>
      </c>
      <c r="D126" s="22"/>
      <c r="E126" s="22">
        <v>49.44</v>
      </c>
      <c r="F126" s="22"/>
      <c r="G126" s="23"/>
      <c r="H126" s="17">
        <f t="shared" si="4"/>
        <v>49.44</v>
      </c>
      <c r="I126" s="24">
        <f t="shared" si="5"/>
        <v>49.44</v>
      </c>
    </row>
    <row r="127" spans="1:9" ht="15" customHeight="1" x14ac:dyDescent="0.25">
      <c r="A127" s="19">
        <v>7256</v>
      </c>
      <c r="B127" s="20" t="s">
        <v>228</v>
      </c>
      <c r="C127" s="21" t="s">
        <v>229</v>
      </c>
      <c r="D127" s="22"/>
      <c r="E127" s="22"/>
      <c r="F127" s="22"/>
      <c r="G127" s="23"/>
      <c r="H127" s="17">
        <f t="shared" si="4"/>
        <v>0</v>
      </c>
      <c r="I127" s="24">
        <f t="shared" si="5"/>
        <v>0</v>
      </c>
    </row>
    <row r="128" spans="1:9" ht="15" customHeight="1" x14ac:dyDescent="0.25">
      <c r="A128" s="19">
        <v>7257</v>
      </c>
      <c r="B128" s="20" t="s">
        <v>230</v>
      </c>
      <c r="C128" s="21" t="s">
        <v>231</v>
      </c>
      <c r="D128" s="22"/>
      <c r="E128" s="22"/>
      <c r="F128" s="22"/>
      <c r="G128" s="23"/>
      <c r="H128" s="17">
        <f t="shared" si="4"/>
        <v>0</v>
      </c>
      <c r="I128" s="24">
        <f t="shared" si="5"/>
        <v>0</v>
      </c>
    </row>
    <row r="129" spans="1:9" ht="15" customHeight="1" x14ac:dyDescent="0.25">
      <c r="A129" s="19" t="s">
        <v>232</v>
      </c>
      <c r="B129" s="20" t="s">
        <v>228</v>
      </c>
      <c r="C129" s="21" t="s">
        <v>233</v>
      </c>
      <c r="D129" s="22"/>
      <c r="E129" s="22"/>
      <c r="F129" s="22"/>
      <c r="G129" s="23"/>
      <c r="H129" s="17">
        <f t="shared" si="4"/>
        <v>0</v>
      </c>
      <c r="I129" s="24">
        <f t="shared" si="5"/>
        <v>0</v>
      </c>
    </row>
    <row r="130" spans="1:9" ht="15" customHeight="1" x14ac:dyDescent="0.25">
      <c r="A130" s="19">
        <v>7280</v>
      </c>
      <c r="B130" s="20" t="s">
        <v>234</v>
      </c>
      <c r="C130" s="21" t="s">
        <v>235</v>
      </c>
      <c r="D130" s="22"/>
      <c r="E130" s="22">
        <v>16.399999999999999</v>
      </c>
      <c r="F130" s="22"/>
      <c r="G130" s="23"/>
      <c r="H130" s="17">
        <f t="shared" si="4"/>
        <v>16.399999999999999</v>
      </c>
      <c r="I130" s="24">
        <f t="shared" si="5"/>
        <v>16.399999999999999</v>
      </c>
    </row>
    <row r="131" spans="1:9" ht="15" customHeight="1" x14ac:dyDescent="0.25">
      <c r="A131" s="19">
        <v>7320</v>
      </c>
      <c r="B131" s="20" t="s">
        <v>236</v>
      </c>
      <c r="C131" s="21" t="s">
        <v>237</v>
      </c>
      <c r="D131" s="22"/>
      <c r="E131" s="22"/>
      <c r="F131" s="22"/>
      <c r="G131" s="23"/>
      <c r="H131" s="17">
        <f t="shared" si="4"/>
        <v>0</v>
      </c>
      <c r="I131" s="24">
        <f t="shared" si="5"/>
        <v>0</v>
      </c>
    </row>
    <row r="132" spans="1:9" ht="15" customHeight="1" x14ac:dyDescent="0.25">
      <c r="A132" s="19">
        <v>7350</v>
      </c>
      <c r="B132" s="20" t="s">
        <v>238</v>
      </c>
      <c r="C132" s="21" t="s">
        <v>239</v>
      </c>
      <c r="D132" s="22"/>
      <c r="E132" s="22">
        <v>2.04</v>
      </c>
      <c r="F132" s="22"/>
      <c r="G132" s="23"/>
      <c r="H132" s="17">
        <f t="shared" si="4"/>
        <v>2.04</v>
      </c>
      <c r="I132" s="24">
        <f t="shared" si="5"/>
        <v>2.04</v>
      </c>
    </row>
    <row r="133" spans="1:9" ht="15" customHeight="1" x14ac:dyDescent="0.25">
      <c r="A133" s="19">
        <v>7390</v>
      </c>
      <c r="B133" s="20" t="s">
        <v>240</v>
      </c>
      <c r="C133" s="21" t="s">
        <v>241</v>
      </c>
      <c r="D133" s="22"/>
      <c r="E133" s="22">
        <v>16.25</v>
      </c>
      <c r="F133" s="22"/>
      <c r="G133" s="23"/>
      <c r="H133" s="17">
        <f t="shared" si="4"/>
        <v>16.25</v>
      </c>
      <c r="I133" s="24">
        <f t="shared" si="5"/>
        <v>16.25</v>
      </c>
    </row>
    <row r="134" spans="1:9" ht="15" customHeight="1" x14ac:dyDescent="0.25">
      <c r="A134" s="19" t="s">
        <v>242</v>
      </c>
      <c r="B134" s="20" t="s">
        <v>243</v>
      </c>
      <c r="C134" s="21" t="s">
        <v>241</v>
      </c>
      <c r="D134" s="22"/>
      <c r="E134" s="22"/>
      <c r="F134" s="22"/>
      <c r="G134" s="23"/>
      <c r="H134" s="17">
        <f t="shared" si="4"/>
        <v>0</v>
      </c>
      <c r="I134" s="24">
        <f t="shared" si="5"/>
        <v>0</v>
      </c>
    </row>
    <row r="135" spans="1:9" ht="15" customHeight="1" x14ac:dyDescent="0.25">
      <c r="A135" s="19">
        <v>7391</v>
      </c>
      <c r="B135" s="20" t="s">
        <v>244</v>
      </c>
      <c r="C135" s="21" t="s">
        <v>245</v>
      </c>
      <c r="D135" s="22"/>
      <c r="E135" s="22"/>
      <c r="F135" s="22"/>
      <c r="G135" s="23"/>
      <c r="H135" s="17">
        <f t="shared" si="4"/>
        <v>0</v>
      </c>
      <c r="I135" s="24">
        <f t="shared" si="5"/>
        <v>0</v>
      </c>
    </row>
    <row r="136" spans="1:9" ht="15" customHeight="1" x14ac:dyDescent="0.25">
      <c r="A136" s="19">
        <v>7459</v>
      </c>
      <c r="B136" s="20" t="s">
        <v>230</v>
      </c>
      <c r="C136" s="21" t="s">
        <v>675</v>
      </c>
      <c r="D136" s="22"/>
      <c r="E136" s="22"/>
      <c r="F136" s="22"/>
      <c r="G136" s="23"/>
      <c r="H136" s="17">
        <f t="shared" si="4"/>
        <v>0</v>
      </c>
      <c r="I136" s="24">
        <f t="shared" si="5"/>
        <v>0</v>
      </c>
    </row>
    <row r="137" spans="1:9" ht="15" customHeight="1" x14ac:dyDescent="0.25">
      <c r="A137" s="19">
        <v>7461</v>
      </c>
      <c r="B137" s="20" t="s">
        <v>246</v>
      </c>
      <c r="C137" s="21" t="s">
        <v>247</v>
      </c>
      <c r="D137" s="22"/>
      <c r="E137" s="22"/>
      <c r="F137" s="22"/>
      <c r="G137" s="23"/>
      <c r="H137" s="17">
        <f t="shared" si="4"/>
        <v>0</v>
      </c>
      <c r="I137" s="24">
        <f t="shared" si="5"/>
        <v>0</v>
      </c>
    </row>
    <row r="138" spans="1:9" ht="15" customHeight="1" x14ac:dyDescent="0.25">
      <c r="A138" s="19">
        <v>7462</v>
      </c>
      <c r="B138" s="20" t="s">
        <v>248</v>
      </c>
      <c r="C138" s="21" t="s">
        <v>249</v>
      </c>
      <c r="D138" s="22"/>
      <c r="E138" s="22">
        <v>49.15</v>
      </c>
      <c r="F138" s="22"/>
      <c r="G138" s="23"/>
      <c r="H138" s="17">
        <f t="shared" si="4"/>
        <v>49.15</v>
      </c>
      <c r="I138" s="24">
        <f t="shared" si="5"/>
        <v>49.15</v>
      </c>
    </row>
    <row r="139" spans="1:9" ht="15" customHeight="1" x14ac:dyDescent="0.25">
      <c r="A139" s="19">
        <v>7463</v>
      </c>
      <c r="B139" s="20" t="s">
        <v>244</v>
      </c>
      <c r="C139" s="21" t="s">
        <v>250</v>
      </c>
      <c r="D139" s="22"/>
      <c r="E139" s="22"/>
      <c r="F139" s="22"/>
      <c r="G139" s="23"/>
      <c r="H139" s="17">
        <f t="shared" si="4"/>
        <v>0</v>
      </c>
      <c r="I139" s="24">
        <f t="shared" si="5"/>
        <v>0</v>
      </c>
    </row>
    <row r="140" spans="1:9" ht="15" customHeight="1" x14ac:dyDescent="0.25">
      <c r="A140" s="19">
        <v>7464</v>
      </c>
      <c r="B140" s="20" t="s">
        <v>251</v>
      </c>
      <c r="C140" s="21" t="s">
        <v>252</v>
      </c>
      <c r="D140" s="22"/>
      <c r="E140" s="22"/>
      <c r="F140" s="22"/>
      <c r="G140" s="23"/>
      <c r="H140" s="17">
        <f t="shared" ref="H140:H207" si="8">SUM(D140:G140)</f>
        <v>0</v>
      </c>
      <c r="I140" s="24">
        <f t="shared" si="5"/>
        <v>0</v>
      </c>
    </row>
    <row r="141" spans="1:9" ht="15" customHeight="1" x14ac:dyDescent="0.25">
      <c r="A141" s="19">
        <v>7466</v>
      </c>
      <c r="B141" s="20" t="s">
        <v>253</v>
      </c>
      <c r="C141" s="21" t="s">
        <v>254</v>
      </c>
      <c r="D141" s="22"/>
      <c r="E141" s="22"/>
      <c r="F141" s="22"/>
      <c r="G141" s="23"/>
      <c r="H141" s="17">
        <f t="shared" si="8"/>
        <v>0</v>
      </c>
      <c r="I141" s="24">
        <f t="shared" ref="I141:I220" si="9">ROUND(H141,2)</f>
        <v>0</v>
      </c>
    </row>
    <row r="142" spans="1:9" ht="15" customHeight="1" x14ac:dyDescent="0.25">
      <c r="A142" s="19">
        <v>7470</v>
      </c>
      <c r="B142" s="20" t="s">
        <v>244</v>
      </c>
      <c r="C142" s="21" t="s">
        <v>255</v>
      </c>
      <c r="D142" s="22"/>
      <c r="E142" s="22"/>
      <c r="F142" s="22"/>
      <c r="G142" s="23"/>
      <c r="H142" s="17">
        <f t="shared" si="8"/>
        <v>0</v>
      </c>
      <c r="I142" s="24">
        <f t="shared" si="9"/>
        <v>0</v>
      </c>
    </row>
    <row r="143" spans="1:9" ht="15" customHeight="1" x14ac:dyDescent="0.25">
      <c r="A143" s="19">
        <v>7471</v>
      </c>
      <c r="B143" s="20" t="s">
        <v>251</v>
      </c>
      <c r="C143" s="21" t="s">
        <v>256</v>
      </c>
      <c r="D143" s="22"/>
      <c r="E143" s="22"/>
      <c r="F143" s="22"/>
      <c r="G143" s="23"/>
      <c r="H143" s="17">
        <f t="shared" si="8"/>
        <v>0</v>
      </c>
      <c r="I143" s="24">
        <f t="shared" si="9"/>
        <v>0</v>
      </c>
    </row>
    <row r="144" spans="1:9" ht="15" customHeight="1" x14ac:dyDescent="0.25">
      <c r="A144" s="19">
        <v>7490</v>
      </c>
      <c r="B144" s="20" t="s">
        <v>257</v>
      </c>
      <c r="C144" s="21" t="s">
        <v>258</v>
      </c>
      <c r="D144" s="22"/>
      <c r="E144" s="22">
        <v>5.7</v>
      </c>
      <c r="F144" s="22"/>
      <c r="G144" s="23"/>
      <c r="H144" s="17">
        <f t="shared" si="8"/>
        <v>5.7</v>
      </c>
      <c r="I144" s="24">
        <f t="shared" si="9"/>
        <v>5.7</v>
      </c>
    </row>
    <row r="145" spans="1:9" ht="15" customHeight="1" x14ac:dyDescent="0.25">
      <c r="A145" s="19">
        <v>7499</v>
      </c>
      <c r="B145" s="20" t="s">
        <v>259</v>
      </c>
      <c r="C145" s="21" t="s">
        <v>260</v>
      </c>
      <c r="D145" s="22"/>
      <c r="E145" s="22"/>
      <c r="F145" s="22"/>
      <c r="G145" s="23"/>
      <c r="H145" s="17">
        <f t="shared" si="8"/>
        <v>0</v>
      </c>
      <c r="I145" s="24">
        <f t="shared" si="9"/>
        <v>0</v>
      </c>
    </row>
    <row r="146" spans="1:9" ht="15" customHeight="1" x14ac:dyDescent="0.25">
      <c r="A146" s="19">
        <v>7540</v>
      </c>
      <c r="B146" s="20" t="s">
        <v>261</v>
      </c>
      <c r="C146" s="21" t="s">
        <v>262</v>
      </c>
      <c r="D146" s="22"/>
      <c r="E146" s="22"/>
      <c r="F146" s="22"/>
      <c r="G146" s="23"/>
      <c r="H146" s="17">
        <f t="shared" si="8"/>
        <v>0</v>
      </c>
      <c r="I146" s="24">
        <f t="shared" si="9"/>
        <v>0</v>
      </c>
    </row>
    <row r="147" spans="1:9" ht="15" customHeight="1" x14ac:dyDescent="0.25">
      <c r="A147" s="19">
        <v>7570</v>
      </c>
      <c r="B147" s="20" t="s">
        <v>263</v>
      </c>
      <c r="C147" s="21" t="s">
        <v>264</v>
      </c>
      <c r="D147" s="22"/>
      <c r="E147" s="22">
        <v>8.5500000000000007</v>
      </c>
      <c r="F147" s="22"/>
      <c r="G147" s="23"/>
      <c r="H147" s="17">
        <f t="shared" si="8"/>
        <v>8.5500000000000007</v>
      </c>
      <c r="I147" s="24">
        <f t="shared" si="9"/>
        <v>8.5500000000000007</v>
      </c>
    </row>
    <row r="148" spans="1:9" ht="15" customHeight="1" x14ac:dyDescent="0.25">
      <c r="A148" s="19">
        <v>7581</v>
      </c>
      <c r="B148" s="20" t="s">
        <v>261</v>
      </c>
      <c r="C148" s="21" t="s">
        <v>657</v>
      </c>
      <c r="D148" s="22"/>
      <c r="E148" s="22"/>
      <c r="F148" s="22"/>
      <c r="G148" s="23"/>
      <c r="H148" s="17">
        <f t="shared" si="8"/>
        <v>0</v>
      </c>
      <c r="I148" s="24">
        <f t="shared" si="9"/>
        <v>0</v>
      </c>
    </row>
    <row r="149" spans="1:9" ht="15" customHeight="1" x14ac:dyDescent="0.25">
      <c r="A149" s="19">
        <v>7600</v>
      </c>
      <c r="B149" s="20" t="s">
        <v>251</v>
      </c>
      <c r="C149" s="21" t="s">
        <v>265</v>
      </c>
      <c r="D149" s="22"/>
      <c r="E149" s="22"/>
      <c r="F149" s="22"/>
      <c r="G149" s="23"/>
      <c r="H149" s="17">
        <f t="shared" si="8"/>
        <v>0</v>
      </c>
      <c r="I149" s="24">
        <f t="shared" si="9"/>
        <v>0</v>
      </c>
    </row>
    <row r="150" spans="1:9" ht="15" customHeight="1" x14ac:dyDescent="0.25">
      <c r="A150" s="19">
        <v>7620</v>
      </c>
      <c r="B150" s="20" t="s">
        <v>266</v>
      </c>
      <c r="C150" s="21" t="s">
        <v>267</v>
      </c>
      <c r="D150" s="22"/>
      <c r="E150" s="22"/>
      <c r="F150" s="22"/>
      <c r="G150" s="23"/>
      <c r="H150" s="17">
        <f t="shared" si="8"/>
        <v>0</v>
      </c>
      <c r="I150" s="24">
        <f t="shared" si="9"/>
        <v>0</v>
      </c>
    </row>
    <row r="151" spans="1:9" ht="15" customHeight="1" x14ac:dyDescent="0.25">
      <c r="A151" s="19">
        <v>7622</v>
      </c>
      <c r="B151" s="20" t="s">
        <v>268</v>
      </c>
      <c r="C151" s="21" t="s">
        <v>269</v>
      </c>
      <c r="D151" s="22"/>
      <c r="E151" s="22"/>
      <c r="F151" s="22"/>
      <c r="G151" s="23"/>
      <c r="H151" s="17">
        <f t="shared" si="8"/>
        <v>0</v>
      </c>
      <c r="I151" s="24">
        <f t="shared" si="9"/>
        <v>0</v>
      </c>
    </row>
    <row r="152" spans="1:9" ht="15" customHeight="1" x14ac:dyDescent="0.25">
      <c r="A152" s="19">
        <v>7690</v>
      </c>
      <c r="B152" s="20" t="s">
        <v>270</v>
      </c>
      <c r="C152" s="21" t="s">
        <v>271</v>
      </c>
      <c r="D152" s="22"/>
      <c r="E152" s="22"/>
      <c r="F152" s="22"/>
      <c r="G152" s="23"/>
      <c r="H152" s="17">
        <f t="shared" si="8"/>
        <v>0</v>
      </c>
      <c r="I152" s="24">
        <f t="shared" si="9"/>
        <v>0</v>
      </c>
    </row>
    <row r="153" spans="1:9" ht="15" customHeight="1" x14ac:dyDescent="0.25">
      <c r="A153" s="19">
        <v>8000</v>
      </c>
      <c r="B153" s="20" t="s">
        <v>272</v>
      </c>
      <c r="C153" s="21" t="s">
        <v>273</v>
      </c>
      <c r="D153" s="22"/>
      <c r="E153" s="22">
        <v>0.51</v>
      </c>
      <c r="F153" s="22"/>
      <c r="G153" s="23"/>
      <c r="H153" s="17">
        <f t="shared" si="8"/>
        <v>0.51</v>
      </c>
      <c r="I153" s="24">
        <f t="shared" si="9"/>
        <v>0.51</v>
      </c>
    </row>
    <row r="154" spans="1:9" ht="15" customHeight="1" x14ac:dyDescent="0.25">
      <c r="A154" s="19">
        <v>8001</v>
      </c>
      <c r="B154" s="20" t="s">
        <v>274</v>
      </c>
      <c r="C154" s="21" t="s">
        <v>275</v>
      </c>
      <c r="D154" s="22"/>
      <c r="E154" s="22"/>
      <c r="F154" s="22"/>
      <c r="G154" s="23"/>
      <c r="H154" s="17">
        <f t="shared" si="8"/>
        <v>0</v>
      </c>
      <c r="I154" s="24">
        <f t="shared" si="9"/>
        <v>0</v>
      </c>
    </row>
    <row r="155" spans="1:9" ht="15" customHeight="1" x14ac:dyDescent="0.25">
      <c r="A155" s="19" t="s">
        <v>276</v>
      </c>
      <c r="B155" s="20" t="s">
        <v>277</v>
      </c>
      <c r="C155" s="21" t="s">
        <v>278</v>
      </c>
      <c r="D155" s="22"/>
      <c r="E155" s="22"/>
      <c r="F155" s="22"/>
      <c r="G155" s="23"/>
      <c r="H155" s="17">
        <f t="shared" si="8"/>
        <v>0</v>
      </c>
      <c r="I155" s="24">
        <f t="shared" si="9"/>
        <v>0</v>
      </c>
    </row>
    <row r="156" spans="1:9" ht="15" customHeight="1" x14ac:dyDescent="0.25">
      <c r="A156" s="19">
        <v>8016</v>
      </c>
      <c r="B156" s="20" t="s">
        <v>279</v>
      </c>
      <c r="C156" s="21" t="s">
        <v>280</v>
      </c>
      <c r="D156" s="22"/>
      <c r="E156" s="22"/>
      <c r="F156" s="22"/>
      <c r="G156" s="23"/>
      <c r="H156" s="17">
        <f t="shared" si="8"/>
        <v>0</v>
      </c>
      <c r="I156" s="24">
        <f t="shared" si="9"/>
        <v>0</v>
      </c>
    </row>
    <row r="157" spans="1:9" ht="15" customHeight="1" x14ac:dyDescent="0.25">
      <c r="A157" s="19">
        <v>8019</v>
      </c>
      <c r="B157" s="20" t="s">
        <v>279</v>
      </c>
      <c r="C157" s="21" t="s">
        <v>281</v>
      </c>
      <c r="D157" s="22"/>
      <c r="E157" s="22"/>
      <c r="F157" s="22"/>
      <c r="G157" s="23"/>
      <c r="H157" s="17">
        <f t="shared" si="8"/>
        <v>0</v>
      </c>
      <c r="I157" s="24">
        <f t="shared" si="9"/>
        <v>0</v>
      </c>
    </row>
    <row r="158" spans="1:9" ht="15" customHeight="1" x14ac:dyDescent="0.25">
      <c r="A158" s="19">
        <v>8020</v>
      </c>
      <c r="B158" s="20" t="s">
        <v>277</v>
      </c>
      <c r="C158" s="21" t="s">
        <v>282</v>
      </c>
      <c r="D158" s="22"/>
      <c r="E158" s="22">
        <v>6.25</v>
      </c>
      <c r="F158" s="22"/>
      <c r="G158" s="23"/>
      <c r="H158" s="17">
        <f t="shared" si="8"/>
        <v>6.25</v>
      </c>
      <c r="I158" s="24">
        <f t="shared" si="9"/>
        <v>6.25</v>
      </c>
    </row>
    <row r="159" spans="1:9" ht="15" customHeight="1" x14ac:dyDescent="0.25">
      <c r="A159" s="19">
        <v>8029</v>
      </c>
      <c r="B159" s="20" t="s">
        <v>283</v>
      </c>
      <c r="C159" s="21" t="s">
        <v>284</v>
      </c>
      <c r="D159" s="22"/>
      <c r="E159" s="22"/>
      <c r="F159" s="22"/>
      <c r="G159" s="23"/>
      <c r="H159" s="17">
        <f t="shared" si="8"/>
        <v>0</v>
      </c>
      <c r="I159" s="24">
        <f t="shared" si="9"/>
        <v>0</v>
      </c>
    </row>
    <row r="160" spans="1:9" ht="15" customHeight="1" x14ac:dyDescent="0.25">
      <c r="A160" s="19">
        <v>8034</v>
      </c>
      <c r="B160" s="20" t="s">
        <v>279</v>
      </c>
      <c r="C160" s="21" t="s">
        <v>673</v>
      </c>
      <c r="D160" s="22"/>
      <c r="E160" s="22"/>
      <c r="F160" s="22"/>
      <c r="G160" s="23"/>
      <c r="H160" s="17">
        <f t="shared" si="8"/>
        <v>0</v>
      </c>
      <c r="I160" s="24">
        <f t="shared" si="9"/>
        <v>0</v>
      </c>
    </row>
    <row r="161" spans="1:9" ht="15" customHeight="1" x14ac:dyDescent="0.25">
      <c r="A161" s="19">
        <v>8042</v>
      </c>
      <c r="B161" s="20" t="s">
        <v>279</v>
      </c>
      <c r="C161" s="21" t="s">
        <v>669</v>
      </c>
      <c r="D161" s="22"/>
      <c r="E161" s="22"/>
      <c r="F161" s="22"/>
      <c r="G161" s="23"/>
      <c r="H161" s="17">
        <f t="shared" si="8"/>
        <v>0</v>
      </c>
      <c r="I161" s="24">
        <f t="shared" si="9"/>
        <v>0</v>
      </c>
    </row>
    <row r="162" spans="1:9" ht="15" customHeight="1" x14ac:dyDescent="0.25">
      <c r="A162" s="19">
        <v>8150</v>
      </c>
      <c r="B162" s="20" t="s">
        <v>285</v>
      </c>
      <c r="C162" s="21" t="s">
        <v>286</v>
      </c>
      <c r="D162" s="22"/>
      <c r="E162" s="22"/>
      <c r="F162" s="22"/>
      <c r="G162" s="23"/>
      <c r="H162" s="17">
        <f t="shared" si="8"/>
        <v>0</v>
      </c>
      <c r="I162" s="24">
        <f t="shared" si="9"/>
        <v>0</v>
      </c>
    </row>
    <row r="163" spans="1:9" ht="15" customHeight="1" x14ac:dyDescent="0.25">
      <c r="A163" s="19">
        <v>8180</v>
      </c>
      <c r="B163" s="20" t="s">
        <v>287</v>
      </c>
      <c r="C163" s="21" t="s">
        <v>288</v>
      </c>
      <c r="D163" s="22"/>
      <c r="E163" s="22"/>
      <c r="F163" s="22"/>
      <c r="G163" s="23"/>
      <c r="H163" s="17">
        <f t="shared" si="8"/>
        <v>0</v>
      </c>
      <c r="I163" s="24">
        <f t="shared" si="9"/>
        <v>0</v>
      </c>
    </row>
    <row r="164" spans="1:9" ht="15" customHeight="1" x14ac:dyDescent="0.25">
      <c r="A164" s="19">
        <v>8220</v>
      </c>
      <c r="B164" s="20" t="s">
        <v>289</v>
      </c>
      <c r="C164" s="21" t="s">
        <v>290</v>
      </c>
      <c r="D164" s="22"/>
      <c r="E164" s="22">
        <v>15.06</v>
      </c>
      <c r="F164" s="22"/>
      <c r="G164" s="23"/>
      <c r="H164" s="17">
        <f t="shared" si="8"/>
        <v>15.06</v>
      </c>
      <c r="I164" s="24">
        <f t="shared" si="9"/>
        <v>15.06</v>
      </c>
    </row>
    <row r="165" spans="1:9" ht="15" customHeight="1" x14ac:dyDescent="0.25">
      <c r="A165" s="19">
        <v>8250</v>
      </c>
      <c r="B165" s="20" t="s">
        <v>291</v>
      </c>
      <c r="C165" s="21" t="s">
        <v>292</v>
      </c>
      <c r="D165" s="22"/>
      <c r="E165" s="22"/>
      <c r="F165" s="22"/>
      <c r="G165" s="23"/>
      <c r="H165" s="17">
        <f t="shared" si="8"/>
        <v>0</v>
      </c>
      <c r="I165" s="24">
        <f t="shared" si="9"/>
        <v>0</v>
      </c>
    </row>
    <row r="166" spans="1:9" ht="15" customHeight="1" x14ac:dyDescent="0.25">
      <c r="A166" s="19">
        <v>8400</v>
      </c>
      <c r="B166" s="20" t="s">
        <v>293</v>
      </c>
      <c r="C166" s="21" t="s">
        <v>294</v>
      </c>
      <c r="D166" s="22"/>
      <c r="E166" s="22"/>
      <c r="F166" s="22"/>
      <c r="G166" s="23"/>
      <c r="H166" s="17">
        <f t="shared" si="8"/>
        <v>0</v>
      </c>
      <c r="I166" s="24">
        <f t="shared" si="9"/>
        <v>0</v>
      </c>
    </row>
    <row r="167" spans="1:9" ht="15" customHeight="1" x14ac:dyDescent="0.25">
      <c r="A167" s="19" t="s">
        <v>295</v>
      </c>
      <c r="B167" s="20" t="s">
        <v>293</v>
      </c>
      <c r="C167" s="21" t="s">
        <v>294</v>
      </c>
      <c r="D167" s="22"/>
      <c r="E167" s="22"/>
      <c r="F167" s="22"/>
      <c r="G167" s="23"/>
      <c r="H167" s="17">
        <f t="shared" si="8"/>
        <v>0</v>
      </c>
      <c r="I167" s="24">
        <f t="shared" si="9"/>
        <v>0</v>
      </c>
    </row>
    <row r="168" spans="1:9" ht="15" customHeight="1" x14ac:dyDescent="0.25">
      <c r="A168" s="19">
        <v>8403</v>
      </c>
      <c r="B168" s="20" t="s">
        <v>296</v>
      </c>
      <c r="C168" s="21" t="s">
        <v>297</v>
      </c>
      <c r="D168" s="22"/>
      <c r="E168" s="22"/>
      <c r="F168" s="22"/>
      <c r="G168" s="23"/>
      <c r="H168" s="17">
        <f t="shared" si="8"/>
        <v>0</v>
      </c>
      <c r="I168" s="24">
        <f t="shared" si="9"/>
        <v>0</v>
      </c>
    </row>
    <row r="169" spans="1:9" ht="15" customHeight="1" x14ac:dyDescent="0.25">
      <c r="A169" s="19">
        <v>8404</v>
      </c>
      <c r="B169" s="20" t="s">
        <v>298</v>
      </c>
      <c r="C169" s="21" t="s">
        <v>299</v>
      </c>
      <c r="D169" s="22"/>
      <c r="E169" s="22"/>
      <c r="F169" s="22"/>
      <c r="G169" s="23"/>
      <c r="H169" s="17">
        <f t="shared" si="8"/>
        <v>0</v>
      </c>
      <c r="I169" s="24">
        <f t="shared" si="9"/>
        <v>0</v>
      </c>
    </row>
    <row r="170" spans="1:9" ht="15" customHeight="1" x14ac:dyDescent="0.25">
      <c r="A170" s="19">
        <v>8424</v>
      </c>
      <c r="B170" s="20" t="s">
        <v>300</v>
      </c>
      <c r="C170" s="21" t="s">
        <v>301</v>
      </c>
      <c r="D170" s="22"/>
      <c r="E170" s="22"/>
      <c r="F170" s="22"/>
      <c r="G170" s="23"/>
      <c r="H170" s="17">
        <f t="shared" si="8"/>
        <v>0</v>
      </c>
      <c r="I170" s="24">
        <f t="shared" si="9"/>
        <v>0</v>
      </c>
    </row>
    <row r="171" spans="1:9" ht="15" customHeight="1" x14ac:dyDescent="0.25">
      <c r="A171" s="19">
        <v>8436</v>
      </c>
      <c r="B171" s="20" t="s">
        <v>296</v>
      </c>
      <c r="C171" s="21" t="s">
        <v>302</v>
      </c>
      <c r="D171" s="22"/>
      <c r="E171" s="22">
        <v>8</v>
      </c>
      <c r="F171" s="22"/>
      <c r="G171" s="23"/>
      <c r="H171" s="17">
        <f t="shared" si="8"/>
        <v>8</v>
      </c>
      <c r="I171" s="24">
        <f t="shared" si="9"/>
        <v>8</v>
      </c>
    </row>
    <row r="172" spans="1:9" ht="15" customHeight="1" x14ac:dyDescent="0.25">
      <c r="A172" s="19">
        <v>8531</v>
      </c>
      <c r="B172" s="20" t="s">
        <v>293</v>
      </c>
      <c r="C172" s="21" t="s">
        <v>303</v>
      </c>
      <c r="D172" s="22"/>
      <c r="E172" s="22"/>
      <c r="F172" s="22"/>
      <c r="G172" s="23"/>
      <c r="H172" s="17">
        <f t="shared" si="8"/>
        <v>0</v>
      </c>
      <c r="I172" s="24">
        <f t="shared" si="9"/>
        <v>0</v>
      </c>
    </row>
    <row r="173" spans="1:9" ht="15" customHeight="1" x14ac:dyDescent="0.25">
      <c r="A173" s="19">
        <v>8682</v>
      </c>
      <c r="B173" s="20" t="s">
        <v>300</v>
      </c>
      <c r="C173" s="21" t="s">
        <v>304</v>
      </c>
      <c r="D173" s="22"/>
      <c r="E173" s="22"/>
      <c r="F173" s="22"/>
      <c r="G173" s="23"/>
      <c r="H173" s="17">
        <f t="shared" si="8"/>
        <v>0</v>
      </c>
      <c r="I173" s="24">
        <f t="shared" si="9"/>
        <v>0</v>
      </c>
    </row>
    <row r="174" spans="1:9" ht="15" customHeight="1" x14ac:dyDescent="0.25">
      <c r="A174" s="19">
        <v>8730</v>
      </c>
      <c r="B174" s="20" t="s">
        <v>305</v>
      </c>
      <c r="C174" s="21" t="s">
        <v>306</v>
      </c>
      <c r="D174" s="22"/>
      <c r="E174" s="22">
        <v>23.3</v>
      </c>
      <c r="F174" s="22"/>
      <c r="G174" s="23"/>
      <c r="H174" s="17">
        <f t="shared" si="8"/>
        <v>23.3</v>
      </c>
      <c r="I174" s="24">
        <f t="shared" si="9"/>
        <v>23.3</v>
      </c>
    </row>
    <row r="175" spans="1:9" ht="15" customHeight="1" x14ac:dyDescent="0.25">
      <c r="A175" s="19">
        <v>8731</v>
      </c>
      <c r="B175" s="20" t="s">
        <v>307</v>
      </c>
      <c r="C175" s="21" t="s">
        <v>308</v>
      </c>
      <c r="D175" s="22"/>
      <c r="E175" s="22"/>
      <c r="F175" s="22"/>
      <c r="G175" s="23"/>
      <c r="H175" s="17">
        <f t="shared" si="8"/>
        <v>0</v>
      </c>
      <c r="I175" s="24">
        <f t="shared" si="9"/>
        <v>0</v>
      </c>
    </row>
    <row r="176" spans="1:9" ht="15" customHeight="1" x14ac:dyDescent="0.25">
      <c r="A176" s="19">
        <v>8830</v>
      </c>
      <c r="B176" s="20" t="s">
        <v>298</v>
      </c>
      <c r="C176" s="21" t="s">
        <v>309</v>
      </c>
      <c r="D176" s="22"/>
      <c r="E176" s="22">
        <v>2</v>
      </c>
      <c r="F176" s="22"/>
      <c r="G176" s="23"/>
      <c r="H176" s="17">
        <f t="shared" si="8"/>
        <v>2</v>
      </c>
      <c r="I176" s="24">
        <f t="shared" si="9"/>
        <v>2</v>
      </c>
    </row>
    <row r="177" spans="1:9" ht="15" customHeight="1" x14ac:dyDescent="0.25">
      <c r="A177" s="19">
        <v>8890</v>
      </c>
      <c r="B177" s="20" t="s">
        <v>310</v>
      </c>
      <c r="C177" s="21" t="s">
        <v>311</v>
      </c>
      <c r="D177" s="22"/>
      <c r="E177" s="22">
        <v>116.4</v>
      </c>
      <c r="F177" s="22"/>
      <c r="G177" s="23"/>
      <c r="H177" s="17">
        <f t="shared" si="8"/>
        <v>116.4</v>
      </c>
      <c r="I177" s="24">
        <f t="shared" si="9"/>
        <v>116.4</v>
      </c>
    </row>
    <row r="178" spans="1:9" ht="15" customHeight="1" x14ac:dyDescent="0.25">
      <c r="A178" s="19">
        <v>8940</v>
      </c>
      <c r="B178" s="20" t="s">
        <v>312</v>
      </c>
      <c r="C178" s="21" t="s">
        <v>313</v>
      </c>
      <c r="D178" s="22"/>
      <c r="E178" s="22"/>
      <c r="F178" s="22"/>
      <c r="G178" s="23"/>
      <c r="H178" s="17">
        <f t="shared" si="8"/>
        <v>0</v>
      </c>
      <c r="I178" s="24">
        <f t="shared" si="9"/>
        <v>0</v>
      </c>
    </row>
    <row r="179" spans="1:9" ht="15" customHeight="1" x14ac:dyDescent="0.25">
      <c r="A179" s="19">
        <v>8941</v>
      </c>
      <c r="B179" s="20" t="s">
        <v>314</v>
      </c>
      <c r="C179" s="21" t="s">
        <v>315</v>
      </c>
      <c r="D179" s="22"/>
      <c r="E179" s="22"/>
      <c r="F179" s="22"/>
      <c r="G179" s="23"/>
      <c r="H179" s="17">
        <f t="shared" si="8"/>
        <v>0</v>
      </c>
      <c r="I179" s="24">
        <f t="shared" si="9"/>
        <v>0</v>
      </c>
    </row>
    <row r="180" spans="1:9" ht="15" customHeight="1" x14ac:dyDescent="0.25">
      <c r="A180" s="19">
        <v>8943</v>
      </c>
      <c r="B180" s="20" t="s">
        <v>312</v>
      </c>
      <c r="C180" s="21" t="s">
        <v>316</v>
      </c>
      <c r="D180" s="22"/>
      <c r="E180" s="22"/>
      <c r="F180" s="22"/>
      <c r="G180" s="23"/>
      <c r="H180" s="17">
        <f t="shared" si="8"/>
        <v>0</v>
      </c>
      <c r="I180" s="24">
        <f t="shared" si="9"/>
        <v>0</v>
      </c>
    </row>
    <row r="181" spans="1:9" ht="15" customHeight="1" x14ac:dyDescent="0.25">
      <c r="A181" s="19" t="s">
        <v>317</v>
      </c>
      <c r="B181" s="20" t="s">
        <v>312</v>
      </c>
      <c r="C181" s="21" t="s">
        <v>670</v>
      </c>
      <c r="D181" s="22"/>
      <c r="E181" s="22"/>
      <c r="F181" s="22"/>
      <c r="G181" s="23"/>
      <c r="H181" s="17">
        <f t="shared" si="8"/>
        <v>0</v>
      </c>
      <c r="I181" s="24">
        <f t="shared" si="9"/>
        <v>0</v>
      </c>
    </row>
    <row r="182" spans="1:9" ht="15" customHeight="1" x14ac:dyDescent="0.25">
      <c r="A182" s="19">
        <v>8960</v>
      </c>
      <c r="B182" s="20" t="s">
        <v>314</v>
      </c>
      <c r="C182" s="21" t="s">
        <v>318</v>
      </c>
      <c r="D182" s="22"/>
      <c r="E182" s="22"/>
      <c r="F182" s="22"/>
      <c r="G182" s="23"/>
      <c r="H182" s="17">
        <f t="shared" si="8"/>
        <v>0</v>
      </c>
      <c r="I182" s="24">
        <f t="shared" si="9"/>
        <v>0</v>
      </c>
    </row>
    <row r="183" spans="1:9" ht="15" customHeight="1" x14ac:dyDescent="0.25">
      <c r="A183" s="19">
        <v>8990</v>
      </c>
      <c r="B183" s="20" t="s">
        <v>319</v>
      </c>
      <c r="C183" s="21" t="s">
        <v>320</v>
      </c>
      <c r="D183" s="22"/>
      <c r="E183" s="22"/>
      <c r="F183" s="22"/>
      <c r="G183" s="23"/>
      <c r="H183" s="17">
        <f t="shared" si="8"/>
        <v>0</v>
      </c>
      <c r="I183" s="24">
        <f t="shared" si="9"/>
        <v>0</v>
      </c>
    </row>
    <row r="184" spans="1:9" ht="15" customHeight="1" x14ac:dyDescent="0.25">
      <c r="A184" s="19">
        <v>8991</v>
      </c>
      <c r="B184" s="20" t="s">
        <v>321</v>
      </c>
      <c r="C184" s="21" t="s">
        <v>322</v>
      </c>
      <c r="D184" s="22"/>
      <c r="E184" s="22"/>
      <c r="F184" s="22"/>
      <c r="G184" s="23"/>
      <c r="H184" s="17">
        <f t="shared" si="8"/>
        <v>0</v>
      </c>
      <c r="I184" s="24">
        <f t="shared" si="9"/>
        <v>0</v>
      </c>
    </row>
    <row r="185" spans="1:9" ht="15" customHeight="1" x14ac:dyDescent="0.25">
      <c r="A185" s="19">
        <v>9040</v>
      </c>
      <c r="B185" s="20" t="s">
        <v>323</v>
      </c>
      <c r="C185" s="21" t="s">
        <v>324</v>
      </c>
      <c r="D185" s="22"/>
      <c r="E185" s="22"/>
      <c r="F185" s="22"/>
      <c r="G185" s="23"/>
      <c r="H185" s="17">
        <f t="shared" si="8"/>
        <v>0</v>
      </c>
      <c r="I185" s="24">
        <f t="shared" si="9"/>
        <v>0</v>
      </c>
    </row>
    <row r="186" spans="1:9" ht="15" customHeight="1" x14ac:dyDescent="0.25">
      <c r="A186" s="19">
        <v>9060</v>
      </c>
      <c r="B186" s="20" t="s">
        <v>321</v>
      </c>
      <c r="C186" s="21" t="s">
        <v>325</v>
      </c>
      <c r="D186" s="22"/>
      <c r="E186" s="22">
        <v>34.85</v>
      </c>
      <c r="F186" s="22"/>
      <c r="G186" s="23"/>
      <c r="H186" s="17">
        <f t="shared" si="8"/>
        <v>34.85</v>
      </c>
      <c r="I186" s="24">
        <f t="shared" si="9"/>
        <v>34.85</v>
      </c>
    </row>
    <row r="187" spans="1:9" ht="15" customHeight="1" x14ac:dyDescent="0.25">
      <c r="A187" s="19">
        <v>9090</v>
      </c>
      <c r="B187" s="20" t="s">
        <v>326</v>
      </c>
      <c r="C187" s="21" t="s">
        <v>327</v>
      </c>
      <c r="D187" s="22"/>
      <c r="E187" s="22"/>
      <c r="F187" s="22"/>
      <c r="G187" s="23"/>
      <c r="H187" s="17">
        <f t="shared" si="8"/>
        <v>0</v>
      </c>
      <c r="I187" s="24">
        <f t="shared" si="9"/>
        <v>0</v>
      </c>
    </row>
    <row r="188" spans="1:9" ht="15" customHeight="1" x14ac:dyDescent="0.25">
      <c r="A188" s="19">
        <v>9140</v>
      </c>
      <c r="B188" s="20" t="s">
        <v>328</v>
      </c>
      <c r="C188" s="21" t="s">
        <v>329</v>
      </c>
      <c r="D188" s="22"/>
      <c r="E188" s="22"/>
      <c r="F188" s="22"/>
      <c r="G188" s="23"/>
      <c r="H188" s="17">
        <f t="shared" si="8"/>
        <v>0</v>
      </c>
      <c r="I188" s="24">
        <f t="shared" si="9"/>
        <v>0</v>
      </c>
    </row>
    <row r="189" spans="1:9" ht="15" customHeight="1" x14ac:dyDescent="0.25">
      <c r="A189" s="19">
        <v>9240</v>
      </c>
      <c r="B189" s="20" t="s">
        <v>330</v>
      </c>
      <c r="C189" s="21" t="s">
        <v>331</v>
      </c>
      <c r="D189" s="22"/>
      <c r="E189" s="22"/>
      <c r="F189" s="22"/>
      <c r="G189" s="23"/>
      <c r="H189" s="17">
        <f t="shared" si="8"/>
        <v>0</v>
      </c>
      <c r="I189" s="24">
        <f t="shared" si="9"/>
        <v>0</v>
      </c>
    </row>
    <row r="190" spans="1:9" ht="15" customHeight="1" x14ac:dyDescent="0.25">
      <c r="A190" s="19" t="s">
        <v>332</v>
      </c>
      <c r="B190" s="20" t="s">
        <v>328</v>
      </c>
      <c r="C190" s="21" t="s">
        <v>333</v>
      </c>
      <c r="D190" s="22"/>
      <c r="E190" s="22"/>
      <c r="F190" s="22"/>
      <c r="G190" s="23"/>
      <c r="H190" s="17">
        <f t="shared" si="8"/>
        <v>0</v>
      </c>
      <c r="I190" s="24">
        <f t="shared" si="9"/>
        <v>0</v>
      </c>
    </row>
    <row r="191" spans="1:9" ht="15" customHeight="1" x14ac:dyDescent="0.25">
      <c r="A191" s="19">
        <v>120002</v>
      </c>
      <c r="B191" s="20" t="s">
        <v>336</v>
      </c>
      <c r="C191" s="21" t="s">
        <v>245</v>
      </c>
      <c r="D191" s="22"/>
      <c r="E191" s="22"/>
      <c r="F191" s="22"/>
      <c r="G191" s="23"/>
      <c r="H191" s="17">
        <f t="shared" si="8"/>
        <v>0</v>
      </c>
      <c r="I191" s="24">
        <f t="shared" si="9"/>
        <v>0</v>
      </c>
    </row>
    <row r="192" spans="1:9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2"/>
      <c r="G192" s="23"/>
      <c r="H192" s="17">
        <f t="shared" si="8"/>
        <v>0</v>
      </c>
      <c r="I192" s="24">
        <f t="shared" si="9"/>
        <v>0</v>
      </c>
    </row>
    <row r="193" spans="1:9" ht="15" customHeight="1" x14ac:dyDescent="0.25">
      <c r="A193" s="19">
        <v>120032</v>
      </c>
      <c r="B193" s="20" t="s">
        <v>337</v>
      </c>
      <c r="C193" s="21" t="s">
        <v>338</v>
      </c>
      <c r="D193" s="22"/>
      <c r="E193" s="22"/>
      <c r="F193" s="22"/>
      <c r="G193" s="23"/>
      <c r="H193" s="17">
        <f t="shared" si="8"/>
        <v>0</v>
      </c>
      <c r="I193" s="24">
        <f t="shared" si="9"/>
        <v>0</v>
      </c>
    </row>
    <row r="194" spans="1:9" ht="15" customHeight="1" x14ac:dyDescent="0.25">
      <c r="A194" s="19">
        <v>120033</v>
      </c>
      <c r="B194" s="20" t="s">
        <v>339</v>
      </c>
      <c r="C194" s="21" t="s">
        <v>340</v>
      </c>
      <c r="D194" s="22"/>
      <c r="E194" s="22"/>
      <c r="F194" s="22"/>
      <c r="G194" s="23"/>
      <c r="H194" s="17">
        <f t="shared" si="8"/>
        <v>0</v>
      </c>
      <c r="I194" s="24">
        <f t="shared" si="9"/>
        <v>0</v>
      </c>
    </row>
    <row r="195" spans="1:9" ht="15" customHeight="1" x14ac:dyDescent="0.25">
      <c r="A195" s="19">
        <v>120044</v>
      </c>
      <c r="B195" s="20" t="s">
        <v>341</v>
      </c>
      <c r="C195" s="21" t="s">
        <v>342</v>
      </c>
      <c r="D195" s="22"/>
      <c r="E195" s="22"/>
      <c r="F195" s="22"/>
      <c r="G195" s="23"/>
      <c r="H195" s="17">
        <f t="shared" si="8"/>
        <v>0</v>
      </c>
      <c r="I195" s="24">
        <f t="shared" si="9"/>
        <v>0</v>
      </c>
    </row>
    <row r="196" spans="1:9" ht="15" customHeight="1" x14ac:dyDescent="0.25">
      <c r="A196" s="19">
        <v>120051</v>
      </c>
      <c r="B196" s="20" t="s">
        <v>343</v>
      </c>
      <c r="C196" s="21" t="s">
        <v>344</v>
      </c>
      <c r="D196" s="22"/>
      <c r="E196" s="22"/>
      <c r="F196" s="22"/>
      <c r="G196" s="23"/>
      <c r="H196" s="17">
        <f t="shared" si="8"/>
        <v>0</v>
      </c>
      <c r="I196" s="24">
        <f t="shared" si="9"/>
        <v>0</v>
      </c>
    </row>
    <row r="197" spans="1:9" ht="15" customHeight="1" x14ac:dyDescent="0.25">
      <c r="A197" s="19">
        <v>120064</v>
      </c>
      <c r="B197" s="20" t="s">
        <v>351</v>
      </c>
      <c r="C197" s="21" t="s">
        <v>661</v>
      </c>
      <c r="D197" s="22"/>
      <c r="E197" s="22"/>
      <c r="F197" s="22"/>
      <c r="G197" s="23"/>
      <c r="H197" s="17">
        <f t="shared" si="8"/>
        <v>0</v>
      </c>
      <c r="I197" s="24">
        <f t="shared" si="9"/>
        <v>0</v>
      </c>
    </row>
    <row r="198" spans="1:9" ht="15" customHeight="1" x14ac:dyDescent="0.25">
      <c r="A198" s="19">
        <v>121000</v>
      </c>
      <c r="B198" s="20" t="s">
        <v>345</v>
      </c>
      <c r="C198" s="21" t="s">
        <v>346</v>
      </c>
      <c r="D198" s="22"/>
      <c r="E198" s="22"/>
      <c r="F198" s="22"/>
      <c r="G198" s="23"/>
      <c r="H198" s="17">
        <f t="shared" si="8"/>
        <v>0</v>
      </c>
      <c r="I198" s="24">
        <f t="shared" si="9"/>
        <v>0</v>
      </c>
    </row>
    <row r="199" spans="1:9" ht="15" customHeight="1" x14ac:dyDescent="0.25">
      <c r="A199" s="19">
        <v>121001</v>
      </c>
      <c r="B199" s="20" t="s">
        <v>347</v>
      </c>
      <c r="C199" s="21" t="s">
        <v>348</v>
      </c>
      <c r="D199" s="22"/>
      <c r="E199" s="22"/>
      <c r="F199" s="22"/>
      <c r="G199" s="23"/>
      <c r="H199" s="17">
        <f t="shared" si="8"/>
        <v>0</v>
      </c>
      <c r="I199" s="24">
        <f t="shared" si="9"/>
        <v>0</v>
      </c>
    </row>
    <row r="200" spans="1:9" ht="15" customHeight="1" x14ac:dyDescent="0.25">
      <c r="A200" s="19">
        <v>121003</v>
      </c>
      <c r="B200" s="20" t="s">
        <v>349</v>
      </c>
      <c r="C200" s="21" t="s">
        <v>350</v>
      </c>
      <c r="D200" s="22"/>
      <c r="E200" s="22"/>
      <c r="F200" s="22"/>
      <c r="G200" s="23"/>
      <c r="H200" s="17">
        <f t="shared" si="8"/>
        <v>0</v>
      </c>
      <c r="I200" s="24">
        <f t="shared" si="9"/>
        <v>0</v>
      </c>
    </row>
    <row r="201" spans="1:9" ht="15" customHeight="1" x14ac:dyDescent="0.25">
      <c r="A201" s="19">
        <v>121006</v>
      </c>
      <c r="B201" s="20" t="s">
        <v>351</v>
      </c>
      <c r="C201" s="21" t="s">
        <v>352</v>
      </c>
      <c r="D201" s="22"/>
      <c r="E201" s="22"/>
      <c r="F201" s="22"/>
      <c r="G201" s="23"/>
      <c r="H201" s="17">
        <f t="shared" si="8"/>
        <v>0</v>
      </c>
      <c r="I201" s="24">
        <f t="shared" si="9"/>
        <v>0</v>
      </c>
    </row>
    <row r="202" spans="1:9" ht="15" customHeight="1" x14ac:dyDescent="0.25">
      <c r="A202" s="19">
        <v>121504</v>
      </c>
      <c r="B202" s="20" t="s">
        <v>353</v>
      </c>
      <c r="C202" s="21" t="s">
        <v>354</v>
      </c>
      <c r="D202" s="22"/>
      <c r="E202" s="22"/>
      <c r="F202" s="22"/>
      <c r="G202" s="23"/>
      <c r="H202" s="17">
        <f t="shared" si="8"/>
        <v>0</v>
      </c>
      <c r="I202" s="24">
        <f t="shared" si="9"/>
        <v>0</v>
      </c>
    </row>
    <row r="203" spans="1:9" ht="15" customHeight="1" x14ac:dyDescent="0.25">
      <c r="A203" s="19">
        <v>121508</v>
      </c>
      <c r="B203" s="20" t="s">
        <v>355</v>
      </c>
      <c r="C203" s="21" t="s">
        <v>356</v>
      </c>
      <c r="D203" s="22"/>
      <c r="E203" s="22"/>
      <c r="F203" s="22"/>
      <c r="G203" s="23"/>
      <c r="H203" s="17">
        <f t="shared" si="8"/>
        <v>0</v>
      </c>
      <c r="I203" s="24">
        <f t="shared" si="9"/>
        <v>0</v>
      </c>
    </row>
    <row r="204" spans="1:9" ht="15" customHeight="1" x14ac:dyDescent="0.25">
      <c r="A204" s="19">
        <v>121600</v>
      </c>
      <c r="B204" s="20" t="s">
        <v>357</v>
      </c>
      <c r="C204" s="21" t="s">
        <v>358</v>
      </c>
      <c r="D204" s="22"/>
      <c r="E204" s="22"/>
      <c r="F204" s="22"/>
      <c r="G204" s="23"/>
      <c r="H204" s="17">
        <f t="shared" si="8"/>
        <v>0</v>
      </c>
      <c r="I204" s="24">
        <f t="shared" si="9"/>
        <v>0</v>
      </c>
    </row>
    <row r="205" spans="1:9" ht="15" customHeight="1" x14ac:dyDescent="0.25">
      <c r="A205" s="19">
        <v>122000</v>
      </c>
      <c r="B205" s="20" t="s">
        <v>359</v>
      </c>
      <c r="C205" s="21" t="s">
        <v>360</v>
      </c>
      <c r="D205" s="22"/>
      <c r="E205" s="22"/>
      <c r="F205" s="22"/>
      <c r="G205" s="23"/>
      <c r="H205" s="17">
        <f t="shared" si="8"/>
        <v>0</v>
      </c>
      <c r="I205" s="24">
        <f t="shared" si="9"/>
        <v>0</v>
      </c>
    </row>
    <row r="206" spans="1:9" ht="15" customHeight="1" x14ac:dyDescent="0.25">
      <c r="A206" s="19">
        <v>122003</v>
      </c>
      <c r="B206" s="20" t="s">
        <v>363</v>
      </c>
      <c r="C206" s="21" t="s">
        <v>364</v>
      </c>
      <c r="D206" s="22"/>
      <c r="E206" s="22"/>
      <c r="F206" s="22"/>
      <c r="G206" s="23"/>
      <c r="H206" s="17">
        <f t="shared" si="8"/>
        <v>0</v>
      </c>
      <c r="I206" s="24">
        <f t="shared" si="9"/>
        <v>0</v>
      </c>
    </row>
    <row r="207" spans="1:9" ht="15" customHeight="1" x14ac:dyDescent="0.25">
      <c r="A207" s="19">
        <v>122006</v>
      </c>
      <c r="B207" s="20" t="s">
        <v>365</v>
      </c>
      <c r="C207" s="21" t="s">
        <v>366</v>
      </c>
      <c r="D207" s="22"/>
      <c r="E207" s="22"/>
      <c r="F207" s="22"/>
      <c r="G207" s="23"/>
      <c r="H207" s="17">
        <f t="shared" si="8"/>
        <v>0</v>
      </c>
      <c r="I207" s="24">
        <f t="shared" si="9"/>
        <v>0</v>
      </c>
    </row>
    <row r="208" spans="1:9" ht="15" customHeight="1" x14ac:dyDescent="0.25">
      <c r="A208" s="19">
        <v>122011</v>
      </c>
      <c r="B208" s="20" t="s">
        <v>367</v>
      </c>
      <c r="C208" s="21" t="s">
        <v>368</v>
      </c>
      <c r="D208" s="22"/>
      <c r="E208" s="22"/>
      <c r="F208" s="22"/>
      <c r="G208" s="23"/>
      <c r="H208" s="17">
        <f t="shared" ref="H208:H283" si="10">SUM(D208:G208)</f>
        <v>0</v>
      </c>
      <c r="I208" s="24">
        <f t="shared" si="9"/>
        <v>0</v>
      </c>
    </row>
    <row r="209" spans="1:9" ht="15" customHeight="1" x14ac:dyDescent="0.25">
      <c r="A209" s="19">
        <v>122013</v>
      </c>
      <c r="B209" s="20" t="s">
        <v>369</v>
      </c>
      <c r="C209" s="21" t="s">
        <v>370</v>
      </c>
      <c r="D209" s="22"/>
      <c r="E209" s="22"/>
      <c r="F209" s="22"/>
      <c r="G209" s="23"/>
      <c r="H209" s="17">
        <f t="shared" si="10"/>
        <v>0</v>
      </c>
      <c r="I209" s="24">
        <f t="shared" si="9"/>
        <v>0</v>
      </c>
    </row>
    <row r="210" spans="1:9" ht="15" customHeight="1" x14ac:dyDescent="0.25">
      <c r="A210" s="19">
        <v>122027</v>
      </c>
      <c r="B210" s="20" t="s">
        <v>369</v>
      </c>
      <c r="C210" s="21" t="s">
        <v>694</v>
      </c>
      <c r="D210" s="22"/>
      <c r="E210" s="22">
        <v>10.1</v>
      </c>
      <c r="F210" s="22"/>
      <c r="G210" s="23"/>
      <c r="H210" s="17">
        <f t="shared" si="10"/>
        <v>10.1</v>
      </c>
      <c r="I210" s="24">
        <f t="shared" si="9"/>
        <v>10.1</v>
      </c>
    </row>
    <row r="211" spans="1:9" ht="15" customHeight="1" x14ac:dyDescent="0.25">
      <c r="A211" s="19">
        <v>122022</v>
      </c>
      <c r="B211" s="20" t="s">
        <v>369</v>
      </c>
      <c r="C211" s="21" t="s">
        <v>371</v>
      </c>
      <c r="D211" s="22"/>
      <c r="E211" s="22"/>
      <c r="F211" s="22"/>
      <c r="G211" s="23"/>
      <c r="H211" s="17">
        <f t="shared" si="10"/>
        <v>0</v>
      </c>
      <c r="I211" s="24">
        <f t="shared" si="9"/>
        <v>0</v>
      </c>
    </row>
    <row r="212" spans="1:9" ht="15" customHeight="1" x14ac:dyDescent="0.25">
      <c r="A212" s="19">
        <v>122100</v>
      </c>
      <c r="B212" s="20" t="s">
        <v>372</v>
      </c>
      <c r="C212" s="21" t="s">
        <v>373</v>
      </c>
      <c r="D212" s="22"/>
      <c r="E212" s="22"/>
      <c r="F212" s="22"/>
      <c r="G212" s="23"/>
      <c r="H212" s="17">
        <f t="shared" si="10"/>
        <v>0</v>
      </c>
      <c r="I212" s="24">
        <f t="shared" si="9"/>
        <v>0</v>
      </c>
    </row>
    <row r="213" spans="1:9" ht="15" customHeight="1" x14ac:dyDescent="0.25">
      <c r="A213" s="19">
        <v>122102</v>
      </c>
      <c r="B213" s="20" t="s">
        <v>374</v>
      </c>
      <c r="C213" s="21" t="s">
        <v>375</v>
      </c>
      <c r="D213" s="22"/>
      <c r="E213" s="22"/>
      <c r="F213" s="22"/>
      <c r="G213" s="23"/>
      <c r="H213" s="17">
        <f t="shared" si="10"/>
        <v>0</v>
      </c>
      <c r="I213" s="24">
        <f t="shared" si="9"/>
        <v>0</v>
      </c>
    </row>
    <row r="214" spans="1:9" ht="15" customHeight="1" x14ac:dyDescent="0.25">
      <c r="A214" s="19">
        <v>123189</v>
      </c>
      <c r="B214" s="20" t="s">
        <v>374</v>
      </c>
      <c r="C214" s="21" t="s">
        <v>690</v>
      </c>
      <c r="D214" s="22"/>
      <c r="E214" s="22"/>
      <c r="F214" s="22"/>
      <c r="G214" s="23"/>
      <c r="H214" s="17">
        <f t="shared" si="10"/>
        <v>0</v>
      </c>
      <c r="I214" s="24">
        <f t="shared" si="9"/>
        <v>0</v>
      </c>
    </row>
    <row r="215" spans="1:9" ht="15" customHeight="1" x14ac:dyDescent="0.25">
      <c r="A215" s="19">
        <v>130053</v>
      </c>
      <c r="B215" s="20" t="s">
        <v>374</v>
      </c>
      <c r="C215" s="21" t="s">
        <v>689</v>
      </c>
      <c r="D215" s="22"/>
      <c r="E215" s="22"/>
      <c r="F215" s="22"/>
      <c r="G215" s="23"/>
      <c r="H215" s="17">
        <f t="shared" si="10"/>
        <v>0</v>
      </c>
      <c r="I215" s="24">
        <f t="shared" si="9"/>
        <v>0</v>
      </c>
    </row>
    <row r="216" spans="1:9" ht="15" customHeight="1" x14ac:dyDescent="0.25">
      <c r="A216" s="19">
        <v>130051</v>
      </c>
      <c r="B216" s="20" t="s">
        <v>376</v>
      </c>
      <c r="C216" s="21" t="s">
        <v>377</v>
      </c>
      <c r="D216" s="22"/>
      <c r="E216" s="22"/>
      <c r="F216" s="22"/>
      <c r="G216" s="23"/>
      <c r="H216" s="17">
        <f t="shared" si="10"/>
        <v>0</v>
      </c>
      <c r="I216" s="24">
        <f t="shared" si="9"/>
        <v>0</v>
      </c>
    </row>
    <row r="217" spans="1:9" ht="15" customHeight="1" x14ac:dyDescent="0.25">
      <c r="A217" s="19">
        <v>130075</v>
      </c>
      <c r="B217" s="20" t="s">
        <v>378</v>
      </c>
      <c r="C217" s="21" t="s">
        <v>688</v>
      </c>
      <c r="D217" s="22"/>
      <c r="E217" s="22"/>
      <c r="F217" s="22"/>
      <c r="G217" s="23"/>
      <c r="H217" s="17">
        <f t="shared" si="10"/>
        <v>0</v>
      </c>
      <c r="I217" s="24">
        <f t="shared" si="9"/>
        <v>0</v>
      </c>
    </row>
    <row r="218" spans="1:9" ht="15" customHeight="1" x14ac:dyDescent="0.25">
      <c r="A218" s="19">
        <v>130076</v>
      </c>
      <c r="B218" s="20" t="s">
        <v>378</v>
      </c>
      <c r="C218" s="21" t="s">
        <v>693</v>
      </c>
      <c r="D218" s="22"/>
      <c r="E218" s="22"/>
      <c r="F218" s="22"/>
      <c r="G218" s="23"/>
      <c r="H218" s="17">
        <f t="shared" si="10"/>
        <v>0</v>
      </c>
      <c r="I218" s="24">
        <f t="shared" si="9"/>
        <v>0</v>
      </c>
    </row>
    <row r="219" spans="1:9" ht="15" customHeight="1" x14ac:dyDescent="0.25">
      <c r="A219" s="19">
        <v>130077</v>
      </c>
      <c r="B219" s="20" t="s">
        <v>379</v>
      </c>
      <c r="C219" s="21" t="s">
        <v>380</v>
      </c>
      <c r="D219" s="22"/>
      <c r="E219" s="22"/>
      <c r="F219" s="22"/>
      <c r="G219" s="23"/>
      <c r="H219" s="17">
        <f t="shared" si="10"/>
        <v>0</v>
      </c>
      <c r="I219" s="24">
        <f t="shared" si="9"/>
        <v>0</v>
      </c>
    </row>
    <row r="220" spans="1:9" ht="15" customHeight="1" x14ac:dyDescent="0.25">
      <c r="A220" s="19">
        <v>130078</v>
      </c>
      <c r="B220" s="20" t="s">
        <v>381</v>
      </c>
      <c r="C220" s="21" t="s">
        <v>382</v>
      </c>
      <c r="D220" s="22"/>
      <c r="E220" s="22"/>
      <c r="F220" s="22"/>
      <c r="G220" s="23"/>
      <c r="H220" s="17">
        <f t="shared" si="10"/>
        <v>0</v>
      </c>
      <c r="I220" s="24">
        <f t="shared" si="9"/>
        <v>0</v>
      </c>
    </row>
    <row r="221" spans="1:9" ht="15" customHeight="1" x14ac:dyDescent="0.25">
      <c r="A221" s="19">
        <v>130082</v>
      </c>
      <c r="B221" s="20" t="s">
        <v>369</v>
      </c>
      <c r="C221" s="21" t="s">
        <v>383</v>
      </c>
      <c r="D221" s="22"/>
      <c r="E221" s="22"/>
      <c r="F221" s="22"/>
      <c r="G221" s="23"/>
      <c r="H221" s="17">
        <f t="shared" si="10"/>
        <v>0</v>
      </c>
      <c r="I221" s="24">
        <f t="shared" ref="I221:I227" si="11">ROUND(H221,2)</f>
        <v>0</v>
      </c>
    </row>
    <row r="222" spans="1:9" ht="15" customHeight="1" x14ac:dyDescent="0.25">
      <c r="A222" s="19">
        <v>130084</v>
      </c>
      <c r="B222" s="20" t="s">
        <v>384</v>
      </c>
      <c r="C222" s="21" t="s">
        <v>385</v>
      </c>
      <c r="D222" s="22"/>
      <c r="E222" s="22"/>
      <c r="F222" s="22"/>
      <c r="G222" s="23"/>
      <c r="H222" s="17">
        <f t="shared" si="10"/>
        <v>0</v>
      </c>
      <c r="I222" s="24">
        <f t="shared" si="11"/>
        <v>0</v>
      </c>
    </row>
    <row r="223" spans="1:9" ht="15" customHeight="1" x14ac:dyDescent="0.25">
      <c r="A223" s="19">
        <v>130088</v>
      </c>
      <c r="B223" s="20" t="s">
        <v>386</v>
      </c>
      <c r="C223" s="21" t="s">
        <v>387</v>
      </c>
      <c r="D223" s="22"/>
      <c r="E223" s="22"/>
      <c r="F223" s="22"/>
      <c r="G223" s="23"/>
      <c r="H223" s="17">
        <f t="shared" si="10"/>
        <v>0</v>
      </c>
      <c r="I223" s="24">
        <f t="shared" si="11"/>
        <v>0</v>
      </c>
    </row>
    <row r="224" spans="1:9" ht="15" customHeight="1" x14ac:dyDescent="0.25">
      <c r="A224" s="19">
        <v>130093</v>
      </c>
      <c r="B224" s="20" t="s">
        <v>388</v>
      </c>
      <c r="C224" s="21" t="s">
        <v>389</v>
      </c>
      <c r="D224" s="22"/>
      <c r="E224" s="22">
        <v>19.8</v>
      </c>
      <c r="F224" s="22"/>
      <c r="G224" s="23"/>
      <c r="H224" s="17">
        <f t="shared" si="10"/>
        <v>19.8</v>
      </c>
      <c r="I224" s="24">
        <f t="shared" si="11"/>
        <v>19.8</v>
      </c>
    </row>
    <row r="225" spans="1:9" ht="15" customHeight="1" x14ac:dyDescent="0.25">
      <c r="A225" s="19">
        <v>130094</v>
      </c>
      <c r="B225" s="20" t="s">
        <v>390</v>
      </c>
      <c r="C225" s="21" t="s">
        <v>391</v>
      </c>
      <c r="D225" s="22"/>
      <c r="E225" s="22">
        <v>1.8</v>
      </c>
      <c r="F225" s="22"/>
      <c r="G225" s="23"/>
      <c r="H225" s="17">
        <f t="shared" si="10"/>
        <v>1.8</v>
      </c>
      <c r="I225" s="24">
        <f>ROUND(H225,2)</f>
        <v>1.8</v>
      </c>
    </row>
    <row r="226" spans="1:9" ht="15" customHeight="1" x14ac:dyDescent="0.25">
      <c r="A226" s="19">
        <v>130095</v>
      </c>
      <c r="B226" s="20" t="s">
        <v>392</v>
      </c>
      <c r="C226" s="21" t="s">
        <v>393</v>
      </c>
      <c r="D226" s="22"/>
      <c r="E226" s="22"/>
      <c r="F226" s="22"/>
      <c r="G226" s="23"/>
      <c r="H226" s="17">
        <f t="shared" si="10"/>
        <v>0</v>
      </c>
      <c r="I226" s="24">
        <f t="shared" si="11"/>
        <v>0</v>
      </c>
    </row>
    <row r="227" spans="1:9" ht="15" customHeight="1" x14ac:dyDescent="0.25">
      <c r="A227" s="19">
        <v>130100</v>
      </c>
      <c r="B227" s="20" t="s">
        <v>394</v>
      </c>
      <c r="C227" s="21" t="s">
        <v>395</v>
      </c>
      <c r="D227" s="22"/>
      <c r="E227" s="22"/>
      <c r="F227" s="22"/>
      <c r="G227" s="23"/>
      <c r="H227" s="17">
        <f t="shared" si="10"/>
        <v>0</v>
      </c>
      <c r="I227" s="24">
        <f t="shared" si="11"/>
        <v>0</v>
      </c>
    </row>
    <row r="228" spans="1:9" ht="15" customHeight="1" x14ac:dyDescent="0.25">
      <c r="A228" s="19">
        <v>130103</v>
      </c>
      <c r="B228" s="20" t="s">
        <v>396</v>
      </c>
      <c r="C228" s="21" t="s">
        <v>397</v>
      </c>
      <c r="D228" s="22"/>
      <c r="E228" s="22"/>
      <c r="F228" s="22"/>
      <c r="G228" s="23"/>
      <c r="H228" s="17">
        <f t="shared" si="10"/>
        <v>0</v>
      </c>
      <c r="I228" s="24">
        <f>ROUND(H228,2)</f>
        <v>0</v>
      </c>
    </row>
    <row r="229" spans="1:9" ht="15" customHeight="1" x14ac:dyDescent="0.25">
      <c r="A229" s="19">
        <v>130121</v>
      </c>
      <c r="B229" s="20" t="s">
        <v>396</v>
      </c>
      <c r="C229" s="21" t="s">
        <v>684</v>
      </c>
      <c r="D229" s="22"/>
      <c r="E229" s="22"/>
      <c r="F229" s="22"/>
      <c r="G229" s="23"/>
      <c r="H229" s="17">
        <f t="shared" si="10"/>
        <v>0</v>
      </c>
      <c r="I229" s="24">
        <f>ROUND(H229,2)</f>
        <v>0</v>
      </c>
    </row>
    <row r="230" spans="1:9" ht="15" customHeight="1" x14ac:dyDescent="0.25">
      <c r="A230" s="19">
        <v>130163</v>
      </c>
      <c r="B230" s="20" t="s">
        <v>398</v>
      </c>
      <c r="C230" s="21" t="s">
        <v>399</v>
      </c>
      <c r="D230" s="22"/>
      <c r="E230" s="22"/>
      <c r="F230" s="22"/>
      <c r="G230" s="23"/>
      <c r="H230" s="17">
        <f t="shared" si="10"/>
        <v>0</v>
      </c>
      <c r="I230" s="24">
        <f t="shared" ref="I230:I306" si="12">ROUND(H230,2)</f>
        <v>0</v>
      </c>
    </row>
    <row r="231" spans="1:9" ht="15" customHeight="1" x14ac:dyDescent="0.25">
      <c r="A231" s="19">
        <v>130165</v>
      </c>
      <c r="B231" s="20" t="s">
        <v>400</v>
      </c>
      <c r="C231" s="21" t="s">
        <v>401</v>
      </c>
      <c r="D231" s="22"/>
      <c r="E231" s="22"/>
      <c r="F231" s="22"/>
      <c r="G231" s="23"/>
      <c r="H231" s="17">
        <f t="shared" si="10"/>
        <v>0</v>
      </c>
      <c r="I231" s="24">
        <f t="shared" si="12"/>
        <v>0</v>
      </c>
    </row>
    <row r="232" spans="1:9" ht="15" customHeight="1" x14ac:dyDescent="0.25">
      <c r="A232" s="19">
        <v>130166</v>
      </c>
      <c r="B232" s="20" t="s">
        <v>402</v>
      </c>
      <c r="C232" s="21" t="s">
        <v>403</v>
      </c>
      <c r="D232" s="22"/>
      <c r="E232" s="22"/>
      <c r="F232" s="22"/>
      <c r="G232" s="23"/>
      <c r="H232" s="17">
        <f t="shared" si="10"/>
        <v>0</v>
      </c>
      <c r="I232" s="24">
        <f t="shared" si="12"/>
        <v>0</v>
      </c>
    </row>
    <row r="233" spans="1:9" ht="15" customHeight="1" x14ac:dyDescent="0.25">
      <c r="A233" s="19">
        <v>130167</v>
      </c>
      <c r="B233" s="20" t="s">
        <v>400</v>
      </c>
      <c r="C233" s="21" t="s">
        <v>404</v>
      </c>
      <c r="D233" s="22"/>
      <c r="E233" s="22"/>
      <c r="F233" s="22"/>
      <c r="G233" s="23"/>
      <c r="H233" s="17">
        <f t="shared" si="10"/>
        <v>0</v>
      </c>
      <c r="I233" s="24">
        <f t="shared" si="12"/>
        <v>0</v>
      </c>
    </row>
    <row r="234" spans="1:9" ht="15" customHeight="1" x14ac:dyDescent="0.25">
      <c r="A234" s="19">
        <v>130342</v>
      </c>
      <c r="B234" s="20" t="s">
        <v>405</v>
      </c>
      <c r="C234" s="21" t="s">
        <v>671</v>
      </c>
      <c r="D234" s="22"/>
      <c r="E234" s="22"/>
      <c r="F234" s="22"/>
      <c r="G234" s="23"/>
      <c r="H234" s="17">
        <f t="shared" si="10"/>
        <v>0</v>
      </c>
      <c r="I234" s="24">
        <f t="shared" si="12"/>
        <v>0</v>
      </c>
    </row>
    <row r="235" spans="1:9" ht="15" customHeight="1" x14ac:dyDescent="0.25">
      <c r="A235" s="19">
        <v>130336</v>
      </c>
      <c r="B235" s="20" t="s">
        <v>406</v>
      </c>
      <c r="C235" s="21" t="s">
        <v>407</v>
      </c>
      <c r="D235" s="22"/>
      <c r="E235" s="22"/>
      <c r="F235" s="22"/>
      <c r="G235" s="23"/>
      <c r="H235" s="17">
        <f t="shared" si="10"/>
        <v>0</v>
      </c>
      <c r="I235" s="24">
        <f t="shared" si="12"/>
        <v>0</v>
      </c>
    </row>
    <row r="236" spans="1:9" ht="15" customHeight="1" x14ac:dyDescent="0.25">
      <c r="A236" s="19">
        <v>130402</v>
      </c>
      <c r="B236" s="20" t="s">
        <v>408</v>
      </c>
      <c r="C236" s="21" t="s">
        <v>409</v>
      </c>
      <c r="D236" s="22"/>
      <c r="E236" s="22"/>
      <c r="F236" s="22"/>
      <c r="G236" s="23"/>
      <c r="H236" s="17">
        <f t="shared" si="10"/>
        <v>0</v>
      </c>
      <c r="I236" s="24">
        <f t="shared" si="12"/>
        <v>0</v>
      </c>
    </row>
    <row r="237" spans="1:9" ht="15" customHeight="1" x14ac:dyDescent="0.25">
      <c r="A237" s="19">
        <v>130411</v>
      </c>
      <c r="B237" s="20" t="s">
        <v>410</v>
      </c>
      <c r="C237" s="21" t="s">
        <v>411</v>
      </c>
      <c r="D237" s="22"/>
      <c r="E237" s="22"/>
      <c r="F237" s="22"/>
      <c r="G237" s="23"/>
      <c r="H237" s="17">
        <f t="shared" si="10"/>
        <v>0</v>
      </c>
      <c r="I237" s="24">
        <f t="shared" si="12"/>
        <v>0</v>
      </c>
    </row>
    <row r="238" spans="1:9" ht="15" customHeight="1" x14ac:dyDescent="0.25">
      <c r="A238" s="19">
        <v>130421</v>
      </c>
      <c r="B238" s="20" t="s">
        <v>412</v>
      </c>
      <c r="C238" s="21" t="s">
        <v>413</v>
      </c>
      <c r="D238" s="22"/>
      <c r="E238" s="22"/>
      <c r="F238" s="22"/>
      <c r="G238" s="23"/>
      <c r="H238" s="17">
        <f t="shared" si="10"/>
        <v>0</v>
      </c>
      <c r="I238" s="24">
        <f t="shared" si="12"/>
        <v>0</v>
      </c>
    </row>
    <row r="239" spans="1:9" ht="15" customHeight="1" x14ac:dyDescent="0.25">
      <c r="A239" s="19">
        <v>130424</v>
      </c>
      <c r="B239" s="20" t="s">
        <v>414</v>
      </c>
      <c r="C239" s="21" t="s">
        <v>415</v>
      </c>
      <c r="D239" s="22"/>
      <c r="E239" s="22"/>
      <c r="F239" s="22"/>
      <c r="G239" s="23"/>
      <c r="H239" s="17">
        <f t="shared" si="10"/>
        <v>0</v>
      </c>
      <c r="I239" s="24">
        <f t="shared" si="12"/>
        <v>0</v>
      </c>
    </row>
    <row r="240" spans="1:9" ht="15" customHeight="1" x14ac:dyDescent="0.25">
      <c r="A240" s="19">
        <v>130441</v>
      </c>
      <c r="B240" s="20" t="s">
        <v>416</v>
      </c>
      <c r="C240" s="21" t="s">
        <v>417</v>
      </c>
      <c r="D240" s="22"/>
      <c r="E240" s="22">
        <v>5.21</v>
      </c>
      <c r="F240" s="22"/>
      <c r="G240" s="23"/>
      <c r="H240" s="17">
        <f t="shared" si="10"/>
        <v>5.21</v>
      </c>
      <c r="I240" s="24">
        <f t="shared" si="12"/>
        <v>5.21</v>
      </c>
    </row>
    <row r="241" spans="1:9" ht="15" customHeight="1" x14ac:dyDescent="0.25">
      <c r="A241" s="19">
        <v>130451</v>
      </c>
      <c r="B241" s="20" t="s">
        <v>400</v>
      </c>
      <c r="C241" s="21" t="s">
        <v>672</v>
      </c>
      <c r="D241" s="22"/>
      <c r="E241" s="22"/>
      <c r="F241" s="22"/>
      <c r="G241" s="23"/>
      <c r="H241" s="17">
        <f t="shared" si="10"/>
        <v>0</v>
      </c>
      <c r="I241" s="24">
        <f t="shared" si="12"/>
        <v>0</v>
      </c>
    </row>
    <row r="242" spans="1:9" ht="15" customHeight="1" x14ac:dyDescent="0.25">
      <c r="A242" s="19">
        <v>130464</v>
      </c>
      <c r="B242" s="20" t="s">
        <v>418</v>
      </c>
      <c r="C242" s="21" t="s">
        <v>419</v>
      </c>
      <c r="D242" s="22"/>
      <c r="E242" s="22"/>
      <c r="F242" s="22"/>
      <c r="G242" s="23"/>
      <c r="H242" s="17">
        <f t="shared" si="10"/>
        <v>0</v>
      </c>
      <c r="I242" s="24">
        <f t="shared" si="12"/>
        <v>0</v>
      </c>
    </row>
    <row r="243" spans="1:9" ht="15" customHeight="1" x14ac:dyDescent="0.25">
      <c r="A243" s="19">
        <v>130465</v>
      </c>
      <c r="B243" s="20" t="s">
        <v>420</v>
      </c>
      <c r="C243" s="21" t="s">
        <v>421</v>
      </c>
      <c r="D243" s="22"/>
      <c r="E243" s="22"/>
      <c r="F243" s="22"/>
      <c r="G243" s="23"/>
      <c r="H243" s="17">
        <f t="shared" si="10"/>
        <v>0</v>
      </c>
      <c r="I243" s="24">
        <f t="shared" si="12"/>
        <v>0</v>
      </c>
    </row>
    <row r="244" spans="1:9" ht="15" customHeight="1" x14ac:dyDescent="0.25">
      <c r="A244" s="19">
        <v>130467</v>
      </c>
      <c r="B244" s="20" t="s">
        <v>400</v>
      </c>
      <c r="C244" s="21" t="s">
        <v>422</v>
      </c>
      <c r="D244" s="22"/>
      <c r="E244" s="22">
        <v>0.46</v>
      </c>
      <c r="F244" s="22"/>
      <c r="G244" s="23"/>
      <c r="H244" s="17">
        <f t="shared" si="10"/>
        <v>0.46</v>
      </c>
      <c r="I244" s="24">
        <f t="shared" si="12"/>
        <v>0.46</v>
      </c>
    </row>
    <row r="245" spans="1:9" ht="15" customHeight="1" x14ac:dyDescent="0.25">
      <c r="A245" s="19">
        <v>130482</v>
      </c>
      <c r="B245" s="20" t="s">
        <v>423</v>
      </c>
      <c r="C245" s="21" t="s">
        <v>424</v>
      </c>
      <c r="D245" s="22"/>
      <c r="E245" s="22"/>
      <c r="F245" s="22"/>
      <c r="G245" s="23"/>
      <c r="H245" s="17">
        <f t="shared" si="10"/>
        <v>0</v>
      </c>
      <c r="I245" s="24">
        <f t="shared" si="12"/>
        <v>0</v>
      </c>
    </row>
    <row r="246" spans="1:9" ht="15" customHeight="1" x14ac:dyDescent="0.25">
      <c r="A246" s="19">
        <v>130493</v>
      </c>
      <c r="B246" s="20" t="s">
        <v>425</v>
      </c>
      <c r="C246" s="21" t="s">
        <v>426</v>
      </c>
      <c r="D246" s="22"/>
      <c r="E246" s="22"/>
      <c r="F246" s="22"/>
      <c r="G246" s="23"/>
      <c r="H246" s="17">
        <f t="shared" si="10"/>
        <v>0</v>
      </c>
      <c r="I246" s="24">
        <f t="shared" si="12"/>
        <v>0</v>
      </c>
    </row>
    <row r="247" spans="1:9" ht="15" customHeight="1" x14ac:dyDescent="0.25">
      <c r="A247" s="19">
        <v>130507</v>
      </c>
      <c r="B247" s="20" t="s">
        <v>423</v>
      </c>
      <c r="C247" s="21" t="s">
        <v>427</v>
      </c>
      <c r="D247" s="22"/>
      <c r="E247" s="22"/>
      <c r="F247" s="22"/>
      <c r="G247" s="23"/>
      <c r="H247" s="17">
        <f t="shared" si="10"/>
        <v>0</v>
      </c>
      <c r="I247" s="24">
        <f t="shared" si="12"/>
        <v>0</v>
      </c>
    </row>
    <row r="248" spans="1:9" ht="15" customHeight="1" x14ac:dyDescent="0.25">
      <c r="A248" s="19">
        <v>130510</v>
      </c>
      <c r="B248" s="20" t="s">
        <v>428</v>
      </c>
      <c r="C248" s="21" t="s">
        <v>429</v>
      </c>
      <c r="D248" s="22"/>
      <c r="E248" s="22"/>
      <c r="F248" s="22"/>
      <c r="G248" s="23"/>
      <c r="H248" s="17">
        <f t="shared" si="10"/>
        <v>0</v>
      </c>
      <c r="I248" s="24">
        <f t="shared" si="12"/>
        <v>0</v>
      </c>
    </row>
    <row r="249" spans="1:9" ht="15" customHeight="1" x14ac:dyDescent="0.25">
      <c r="A249" s="19">
        <v>130514</v>
      </c>
      <c r="B249" s="20" t="s">
        <v>430</v>
      </c>
      <c r="C249" s="21" t="s">
        <v>431</v>
      </c>
      <c r="D249" s="22"/>
      <c r="E249" s="22"/>
      <c r="F249" s="22"/>
      <c r="G249" s="23"/>
      <c r="H249" s="17">
        <f t="shared" si="10"/>
        <v>0</v>
      </c>
      <c r="I249" s="24">
        <f t="shared" si="12"/>
        <v>0</v>
      </c>
    </row>
    <row r="250" spans="1:9" ht="15" customHeight="1" x14ac:dyDescent="0.25">
      <c r="A250" s="19">
        <v>130522</v>
      </c>
      <c r="B250" s="20" t="s">
        <v>432</v>
      </c>
      <c r="C250" s="21" t="s">
        <v>433</v>
      </c>
      <c r="D250" s="22"/>
      <c r="E250" s="22"/>
      <c r="F250" s="22"/>
      <c r="G250" s="23"/>
      <c r="H250" s="17">
        <f t="shared" si="10"/>
        <v>0</v>
      </c>
      <c r="I250" s="24">
        <f>ROUND(H250,2)</f>
        <v>0</v>
      </c>
    </row>
    <row r="251" spans="1:9" ht="15" customHeight="1" x14ac:dyDescent="0.25">
      <c r="A251" s="19">
        <v>130531</v>
      </c>
      <c r="B251" s="20" t="s">
        <v>434</v>
      </c>
      <c r="C251" s="21" t="s">
        <v>435</v>
      </c>
      <c r="D251" s="22"/>
      <c r="E251" s="22"/>
      <c r="F251" s="22"/>
      <c r="G251" s="23"/>
      <c r="H251" s="17">
        <f t="shared" si="10"/>
        <v>0</v>
      </c>
      <c r="I251" s="24">
        <f t="shared" si="12"/>
        <v>0</v>
      </c>
    </row>
    <row r="252" spans="1:9" ht="15" customHeight="1" x14ac:dyDescent="0.25">
      <c r="A252" s="19">
        <v>130535</v>
      </c>
      <c r="B252" s="20" t="s">
        <v>428</v>
      </c>
      <c r="C252" s="21" t="s">
        <v>659</v>
      </c>
      <c r="D252" s="22"/>
      <c r="E252" s="22"/>
      <c r="F252" s="22"/>
      <c r="G252" s="23"/>
      <c r="H252" s="17">
        <f t="shared" si="10"/>
        <v>0</v>
      </c>
      <c r="I252" s="24">
        <f t="shared" si="12"/>
        <v>0</v>
      </c>
    </row>
    <row r="253" spans="1:9" ht="15" customHeight="1" x14ac:dyDescent="0.25">
      <c r="A253" s="19">
        <v>130540</v>
      </c>
      <c r="B253" s="20" t="s">
        <v>423</v>
      </c>
      <c r="C253" s="21" t="s">
        <v>678</v>
      </c>
      <c r="D253" s="22"/>
      <c r="E253" s="22"/>
      <c r="F253" s="22"/>
      <c r="G253" s="23"/>
      <c r="H253" s="17">
        <f t="shared" si="10"/>
        <v>0</v>
      </c>
      <c r="I253" s="24">
        <f t="shared" si="12"/>
        <v>0</v>
      </c>
    </row>
    <row r="254" spans="1:9" ht="15" customHeight="1" x14ac:dyDescent="0.25">
      <c r="A254" s="19">
        <v>130552</v>
      </c>
      <c r="B254" s="20" t="s">
        <v>436</v>
      </c>
      <c r="C254" s="21" t="s">
        <v>437</v>
      </c>
      <c r="D254" s="22"/>
      <c r="E254" s="22"/>
      <c r="F254" s="22"/>
      <c r="G254" s="23"/>
      <c r="H254" s="17">
        <f t="shared" si="10"/>
        <v>0</v>
      </c>
      <c r="I254" s="24">
        <f t="shared" si="12"/>
        <v>0</v>
      </c>
    </row>
    <row r="255" spans="1:9" ht="15" customHeight="1" x14ac:dyDescent="0.25">
      <c r="A255" s="19">
        <v>130553</v>
      </c>
      <c r="B255" s="20" t="s">
        <v>438</v>
      </c>
      <c r="C255" s="21" t="s">
        <v>439</v>
      </c>
      <c r="D255" s="22"/>
      <c r="E255" s="22"/>
      <c r="F255" s="22"/>
      <c r="G255" s="23"/>
      <c r="H255" s="17">
        <f t="shared" si="10"/>
        <v>0</v>
      </c>
      <c r="I255" s="24">
        <f t="shared" si="12"/>
        <v>0</v>
      </c>
    </row>
    <row r="256" spans="1:9" ht="15" customHeight="1" x14ac:dyDescent="0.25">
      <c r="A256" s="19">
        <v>130601</v>
      </c>
      <c r="B256" s="20" t="s">
        <v>440</v>
      </c>
      <c r="C256" s="21" t="s">
        <v>441</v>
      </c>
      <c r="D256" s="22"/>
      <c r="E256" s="22"/>
      <c r="F256" s="22"/>
      <c r="G256" s="23"/>
      <c r="H256" s="17">
        <f t="shared" si="10"/>
        <v>0</v>
      </c>
      <c r="I256" s="24">
        <f t="shared" si="12"/>
        <v>0</v>
      </c>
    </row>
    <row r="257" spans="1:9" ht="15" customHeight="1" x14ac:dyDescent="0.25">
      <c r="A257" s="19">
        <v>130602</v>
      </c>
      <c r="B257" s="20" t="s">
        <v>440</v>
      </c>
      <c r="C257" s="21" t="s">
        <v>662</v>
      </c>
      <c r="D257" s="22"/>
      <c r="E257" s="22"/>
      <c r="F257" s="22"/>
      <c r="G257" s="23"/>
      <c r="H257" s="17">
        <f t="shared" si="10"/>
        <v>0</v>
      </c>
      <c r="I257" s="24">
        <f t="shared" si="12"/>
        <v>0</v>
      </c>
    </row>
    <row r="258" spans="1:9" ht="15" customHeight="1" x14ac:dyDescent="0.25">
      <c r="A258" s="19">
        <v>130603</v>
      </c>
      <c r="B258" s="20" t="s">
        <v>442</v>
      </c>
      <c r="C258" s="21" t="s">
        <v>443</v>
      </c>
      <c r="D258" s="22"/>
      <c r="E258" s="22"/>
      <c r="F258" s="22"/>
      <c r="G258" s="23"/>
      <c r="H258" s="17">
        <f t="shared" si="10"/>
        <v>0</v>
      </c>
      <c r="I258" s="24">
        <f t="shared" si="12"/>
        <v>0</v>
      </c>
    </row>
    <row r="259" spans="1:9" ht="15" customHeight="1" x14ac:dyDescent="0.25">
      <c r="A259" s="19">
        <v>130606</v>
      </c>
      <c r="B259" s="20" t="s">
        <v>444</v>
      </c>
      <c r="C259" s="21" t="s">
        <v>445</v>
      </c>
      <c r="D259" s="22"/>
      <c r="E259" s="22"/>
      <c r="F259" s="22"/>
      <c r="G259" s="23"/>
      <c r="H259" s="17">
        <f t="shared" si="10"/>
        <v>0</v>
      </c>
      <c r="I259" s="24">
        <f t="shared" si="12"/>
        <v>0</v>
      </c>
    </row>
    <row r="260" spans="1:9" ht="15" customHeight="1" x14ac:dyDescent="0.25">
      <c r="A260" s="19">
        <v>130607</v>
      </c>
      <c r="B260" s="20" t="s">
        <v>446</v>
      </c>
      <c r="C260" s="21" t="s">
        <v>447</v>
      </c>
      <c r="D260" s="22"/>
      <c r="E260" s="22"/>
      <c r="F260" s="22"/>
      <c r="G260" s="23"/>
      <c r="H260" s="17">
        <f t="shared" si="10"/>
        <v>0</v>
      </c>
      <c r="I260" s="24">
        <f t="shared" si="12"/>
        <v>0</v>
      </c>
    </row>
    <row r="261" spans="1:9" ht="15" customHeight="1" x14ac:dyDescent="0.25">
      <c r="A261" s="19">
        <v>130608</v>
      </c>
      <c r="B261" s="20" t="s">
        <v>448</v>
      </c>
      <c r="C261" s="21" t="s">
        <v>449</v>
      </c>
      <c r="D261" s="22"/>
      <c r="E261" s="22"/>
      <c r="F261" s="22"/>
      <c r="G261" s="23"/>
      <c r="H261" s="17">
        <f t="shared" si="10"/>
        <v>0</v>
      </c>
      <c r="I261" s="24">
        <f t="shared" si="12"/>
        <v>0</v>
      </c>
    </row>
    <row r="262" spans="1:9" ht="15" customHeight="1" x14ac:dyDescent="0.25">
      <c r="A262" s="19">
        <v>130609</v>
      </c>
      <c r="B262" s="20" t="s">
        <v>450</v>
      </c>
      <c r="C262" s="21" t="s">
        <v>451</v>
      </c>
      <c r="D262" s="22"/>
      <c r="E262" s="22"/>
      <c r="F262" s="22"/>
      <c r="G262" s="23"/>
      <c r="H262" s="17">
        <f t="shared" si="10"/>
        <v>0</v>
      </c>
      <c r="I262" s="24">
        <f>ROUND(H262,2)</f>
        <v>0</v>
      </c>
    </row>
    <row r="263" spans="1:9" ht="15" customHeight="1" x14ac:dyDescent="0.25">
      <c r="A263" s="19">
        <v>130611</v>
      </c>
      <c r="B263" s="20" t="s">
        <v>452</v>
      </c>
      <c r="C263" s="21" t="s">
        <v>453</v>
      </c>
      <c r="D263" s="22"/>
      <c r="E263" s="22"/>
      <c r="F263" s="22"/>
      <c r="G263" s="23"/>
      <c r="H263" s="17">
        <f t="shared" si="10"/>
        <v>0</v>
      </c>
      <c r="I263" s="24">
        <f>ROUND(H263,2)</f>
        <v>0</v>
      </c>
    </row>
    <row r="264" spans="1:9" ht="15" customHeight="1" x14ac:dyDescent="0.25">
      <c r="A264" s="19">
        <v>130612</v>
      </c>
      <c r="B264" s="20" t="s">
        <v>454</v>
      </c>
      <c r="C264" s="21" t="s">
        <v>455</v>
      </c>
      <c r="D264" s="22"/>
      <c r="E264" s="22"/>
      <c r="F264" s="22"/>
      <c r="G264" s="23"/>
      <c r="H264" s="17">
        <f t="shared" si="10"/>
        <v>0</v>
      </c>
      <c r="I264" s="24">
        <f t="shared" si="12"/>
        <v>0</v>
      </c>
    </row>
    <row r="265" spans="1:9" ht="15" customHeight="1" x14ac:dyDescent="0.25">
      <c r="A265" s="19">
        <v>130613</v>
      </c>
      <c r="B265" s="20" t="s">
        <v>456</v>
      </c>
      <c r="C265" s="21" t="s">
        <v>457</v>
      </c>
      <c r="D265" s="22"/>
      <c r="E265" s="22"/>
      <c r="F265" s="22"/>
      <c r="G265" s="23"/>
      <c r="H265" s="17">
        <f t="shared" si="10"/>
        <v>0</v>
      </c>
      <c r="I265" s="24">
        <f t="shared" si="12"/>
        <v>0</v>
      </c>
    </row>
    <row r="266" spans="1:9" ht="15" customHeight="1" x14ac:dyDescent="0.25">
      <c r="A266" s="19">
        <v>130614</v>
      </c>
      <c r="B266" s="20" t="s">
        <v>458</v>
      </c>
      <c r="C266" s="21" t="s">
        <v>459</v>
      </c>
      <c r="D266" s="22"/>
      <c r="E266" s="22"/>
      <c r="F266" s="22"/>
      <c r="G266" s="23"/>
      <c r="H266" s="17">
        <f t="shared" si="10"/>
        <v>0</v>
      </c>
      <c r="I266" s="24">
        <f>ROUND(H266,2)</f>
        <v>0</v>
      </c>
    </row>
    <row r="267" spans="1:9" ht="15" customHeight="1" x14ac:dyDescent="0.25">
      <c r="A267" s="19">
        <v>130615</v>
      </c>
      <c r="B267" s="20" t="s">
        <v>460</v>
      </c>
      <c r="C267" s="21" t="s">
        <v>461</v>
      </c>
      <c r="D267" s="22"/>
      <c r="E267" s="22"/>
      <c r="F267" s="22"/>
      <c r="G267" s="23"/>
      <c r="H267" s="17">
        <f t="shared" si="10"/>
        <v>0</v>
      </c>
      <c r="I267" s="24">
        <f t="shared" si="12"/>
        <v>0</v>
      </c>
    </row>
    <row r="268" spans="1:9" ht="15" customHeight="1" x14ac:dyDescent="0.25">
      <c r="A268" s="19">
        <v>130619</v>
      </c>
      <c r="B268" s="20" t="s">
        <v>462</v>
      </c>
      <c r="C268" s="21" t="s">
        <v>463</v>
      </c>
      <c r="D268" s="22"/>
      <c r="E268" s="22"/>
      <c r="F268" s="22"/>
      <c r="G268" s="23"/>
      <c r="H268" s="17">
        <f t="shared" si="10"/>
        <v>0</v>
      </c>
      <c r="I268" s="24">
        <f t="shared" si="12"/>
        <v>0</v>
      </c>
    </row>
    <row r="269" spans="1:9" ht="15" customHeight="1" x14ac:dyDescent="0.25">
      <c r="A269" s="19">
        <v>130623</v>
      </c>
      <c r="B269" s="20" t="s">
        <v>464</v>
      </c>
      <c r="C269" s="21" t="s">
        <v>465</v>
      </c>
      <c r="D269" s="22"/>
      <c r="E269" s="22"/>
      <c r="F269" s="22"/>
      <c r="G269" s="23"/>
      <c r="H269" s="17">
        <f t="shared" si="10"/>
        <v>0</v>
      </c>
      <c r="I269" s="24">
        <f t="shared" si="12"/>
        <v>0</v>
      </c>
    </row>
    <row r="270" spans="1:9" ht="15" customHeight="1" x14ac:dyDescent="0.25">
      <c r="A270" s="19">
        <v>130626</v>
      </c>
      <c r="B270" s="20" t="s">
        <v>460</v>
      </c>
      <c r="C270" s="21" t="s">
        <v>466</v>
      </c>
      <c r="D270" s="22"/>
      <c r="E270" s="22"/>
      <c r="F270" s="22"/>
      <c r="G270" s="23"/>
      <c r="H270" s="17">
        <f t="shared" si="10"/>
        <v>0</v>
      </c>
      <c r="I270" s="24">
        <f t="shared" si="12"/>
        <v>0</v>
      </c>
    </row>
    <row r="271" spans="1:9" ht="15" customHeight="1" x14ac:dyDescent="0.25">
      <c r="A271" s="19">
        <v>130627</v>
      </c>
      <c r="B271" s="20" t="s">
        <v>462</v>
      </c>
      <c r="C271" s="21" t="s">
        <v>467</v>
      </c>
      <c r="D271" s="22"/>
      <c r="E271" s="22"/>
      <c r="F271" s="22"/>
      <c r="G271" s="23"/>
      <c r="H271" s="17">
        <f t="shared" si="10"/>
        <v>0</v>
      </c>
      <c r="I271" s="24">
        <f t="shared" si="12"/>
        <v>0</v>
      </c>
    </row>
    <row r="272" spans="1:9" ht="15" customHeight="1" x14ac:dyDescent="0.25">
      <c r="A272" s="19">
        <v>130630</v>
      </c>
      <c r="B272" s="20" t="s">
        <v>464</v>
      </c>
      <c r="C272" s="21" t="s">
        <v>468</v>
      </c>
      <c r="D272" s="22"/>
      <c r="E272" s="22"/>
      <c r="F272" s="22"/>
      <c r="G272" s="23"/>
      <c r="H272" s="17">
        <f t="shared" si="10"/>
        <v>0</v>
      </c>
      <c r="I272" s="24">
        <f t="shared" si="12"/>
        <v>0</v>
      </c>
    </row>
    <row r="273" spans="1:9" ht="15" customHeight="1" x14ac:dyDescent="0.25">
      <c r="A273" s="19">
        <v>130634</v>
      </c>
      <c r="B273" s="20" t="s">
        <v>464</v>
      </c>
      <c r="C273" s="21" t="s">
        <v>469</v>
      </c>
      <c r="D273" s="22"/>
      <c r="E273" s="22"/>
      <c r="F273" s="22"/>
      <c r="G273" s="23"/>
      <c r="H273" s="17">
        <f t="shared" si="10"/>
        <v>0</v>
      </c>
      <c r="I273" s="24">
        <f t="shared" si="12"/>
        <v>0</v>
      </c>
    </row>
    <row r="274" spans="1:9" ht="15" customHeight="1" x14ac:dyDescent="0.25">
      <c r="A274" s="19">
        <v>130636</v>
      </c>
      <c r="B274" s="20" t="s">
        <v>462</v>
      </c>
      <c r="C274" s="21" t="s">
        <v>470</v>
      </c>
      <c r="D274" s="22"/>
      <c r="E274" s="22"/>
      <c r="F274" s="22"/>
      <c r="G274" s="23"/>
      <c r="H274" s="17">
        <f t="shared" si="10"/>
        <v>0</v>
      </c>
      <c r="I274" s="24">
        <f t="shared" si="12"/>
        <v>0</v>
      </c>
    </row>
    <row r="275" spans="1:9" ht="15" customHeight="1" x14ac:dyDescent="0.25">
      <c r="A275" s="19">
        <v>130641</v>
      </c>
      <c r="B275" s="20" t="s">
        <v>464</v>
      </c>
      <c r="C275" s="21" t="s">
        <v>677</v>
      </c>
      <c r="D275" s="22"/>
      <c r="E275" s="22"/>
      <c r="F275" s="22"/>
      <c r="G275" s="23"/>
      <c r="H275" s="17">
        <f t="shared" si="10"/>
        <v>0</v>
      </c>
      <c r="I275" s="24">
        <f t="shared" si="12"/>
        <v>0</v>
      </c>
    </row>
    <row r="276" spans="1:9" ht="15" customHeight="1" x14ac:dyDescent="0.25">
      <c r="A276" s="19">
        <v>130706</v>
      </c>
      <c r="B276" s="20" t="s">
        <v>471</v>
      </c>
      <c r="C276" s="21" t="s">
        <v>472</v>
      </c>
      <c r="D276" s="22"/>
      <c r="E276" s="22"/>
      <c r="F276" s="22"/>
      <c r="G276" s="23"/>
      <c r="H276" s="17">
        <f t="shared" si="10"/>
        <v>0</v>
      </c>
      <c r="I276" s="24">
        <f t="shared" si="12"/>
        <v>0</v>
      </c>
    </row>
    <row r="277" spans="1:9" ht="15" customHeight="1" x14ac:dyDescent="0.25">
      <c r="A277" s="19">
        <v>130713</v>
      </c>
      <c r="B277" s="20" t="s">
        <v>473</v>
      </c>
      <c r="C277" s="21" t="s">
        <v>474</v>
      </c>
      <c r="D277" s="22"/>
      <c r="E277" s="22"/>
      <c r="F277" s="22"/>
      <c r="G277" s="23"/>
      <c r="H277" s="17">
        <f t="shared" si="10"/>
        <v>0</v>
      </c>
      <c r="I277" s="24">
        <f t="shared" si="12"/>
        <v>0</v>
      </c>
    </row>
    <row r="278" spans="1:9" ht="15" customHeight="1" x14ac:dyDescent="0.25">
      <c r="A278" s="19">
        <v>130718</v>
      </c>
      <c r="B278" s="20" t="s">
        <v>475</v>
      </c>
      <c r="C278" s="21" t="s">
        <v>691</v>
      </c>
      <c r="D278" s="22"/>
      <c r="E278" s="22"/>
      <c r="F278" s="22"/>
      <c r="G278" s="23"/>
      <c r="H278" s="17">
        <f t="shared" si="10"/>
        <v>0</v>
      </c>
      <c r="I278" s="24">
        <f t="shared" si="12"/>
        <v>0</v>
      </c>
    </row>
    <row r="279" spans="1:9" ht="15" customHeight="1" x14ac:dyDescent="0.25">
      <c r="A279" s="19">
        <v>130720</v>
      </c>
      <c r="B279" s="20" t="s">
        <v>476</v>
      </c>
      <c r="C279" s="21" t="s">
        <v>477</v>
      </c>
      <c r="D279" s="22"/>
      <c r="E279" s="22"/>
      <c r="F279" s="22"/>
      <c r="G279" s="23"/>
      <c r="H279" s="17">
        <f t="shared" si="10"/>
        <v>0</v>
      </c>
      <c r="I279" s="24">
        <f t="shared" si="12"/>
        <v>0</v>
      </c>
    </row>
    <row r="280" spans="1:9" ht="15" customHeight="1" x14ac:dyDescent="0.25">
      <c r="A280" s="19">
        <v>130722</v>
      </c>
      <c r="B280" s="20" t="s">
        <v>476</v>
      </c>
      <c r="C280" s="21" t="s">
        <v>686</v>
      </c>
      <c r="D280" s="22"/>
      <c r="E280" s="22"/>
      <c r="F280" s="22"/>
      <c r="G280" s="23"/>
      <c r="H280" s="17">
        <f t="shared" si="10"/>
        <v>0</v>
      </c>
      <c r="I280" s="24">
        <f t="shared" si="12"/>
        <v>0</v>
      </c>
    </row>
    <row r="281" spans="1:9" ht="15" customHeight="1" x14ac:dyDescent="0.25">
      <c r="A281" s="19">
        <v>130721</v>
      </c>
      <c r="B281" s="20" t="s">
        <v>478</v>
      </c>
      <c r="C281" s="21" t="s">
        <v>479</v>
      </c>
      <c r="D281" s="22"/>
      <c r="E281" s="22"/>
      <c r="F281" s="22"/>
      <c r="G281" s="23"/>
      <c r="H281" s="17">
        <f t="shared" si="10"/>
        <v>0</v>
      </c>
      <c r="I281" s="24">
        <f t="shared" si="12"/>
        <v>0</v>
      </c>
    </row>
    <row r="282" spans="1:9" ht="15" customHeight="1" x14ac:dyDescent="0.25">
      <c r="A282" s="19">
        <v>130723</v>
      </c>
      <c r="B282" s="20" t="s">
        <v>480</v>
      </c>
      <c r="C282" s="21" t="s">
        <v>481</v>
      </c>
      <c r="D282" s="22"/>
      <c r="E282" s="22"/>
      <c r="F282" s="22"/>
      <c r="G282" s="23"/>
      <c r="H282" s="17">
        <f t="shared" si="10"/>
        <v>0</v>
      </c>
      <c r="I282" s="24">
        <f t="shared" si="12"/>
        <v>0</v>
      </c>
    </row>
    <row r="283" spans="1:9" ht="15" customHeight="1" x14ac:dyDescent="0.25">
      <c r="A283" s="19">
        <v>130730</v>
      </c>
      <c r="B283" s="20" t="s">
        <v>482</v>
      </c>
      <c r="C283" s="21" t="s">
        <v>483</v>
      </c>
      <c r="D283" s="22"/>
      <c r="E283" s="22"/>
      <c r="F283" s="22"/>
      <c r="G283" s="23"/>
      <c r="H283" s="17">
        <f t="shared" si="10"/>
        <v>0</v>
      </c>
      <c r="I283" s="24">
        <f t="shared" si="12"/>
        <v>0</v>
      </c>
    </row>
    <row r="284" spans="1:9" ht="15" customHeight="1" x14ac:dyDescent="0.25">
      <c r="A284" s="19">
        <v>130736</v>
      </c>
      <c r="B284" s="20" t="s">
        <v>484</v>
      </c>
      <c r="C284" s="21" t="s">
        <v>485</v>
      </c>
      <c r="D284" s="22"/>
      <c r="E284" s="22"/>
      <c r="F284" s="22"/>
      <c r="G284" s="23"/>
      <c r="H284" s="17">
        <f t="shared" ref="H284:H348" si="13">SUM(D284:G284)</f>
        <v>0</v>
      </c>
      <c r="I284" s="24">
        <f t="shared" si="12"/>
        <v>0</v>
      </c>
    </row>
    <row r="285" spans="1:9" ht="15" customHeight="1" x14ac:dyDescent="0.25">
      <c r="A285" s="19">
        <v>130757</v>
      </c>
      <c r="B285" s="20" t="s">
        <v>482</v>
      </c>
      <c r="C285" s="21" t="s">
        <v>486</v>
      </c>
      <c r="D285" s="22"/>
      <c r="E285" s="22"/>
      <c r="F285" s="22"/>
      <c r="G285" s="23"/>
      <c r="H285" s="17">
        <f t="shared" si="13"/>
        <v>0</v>
      </c>
      <c r="I285" s="24">
        <f t="shared" si="12"/>
        <v>0</v>
      </c>
    </row>
    <row r="286" spans="1:9" ht="15" customHeight="1" x14ac:dyDescent="0.25">
      <c r="A286" s="19">
        <v>130772</v>
      </c>
      <c r="B286" s="20" t="s">
        <v>487</v>
      </c>
      <c r="C286" s="21" t="s">
        <v>488</v>
      </c>
      <c r="D286" s="22"/>
      <c r="E286" s="22"/>
      <c r="F286" s="22"/>
      <c r="G286" s="23"/>
      <c r="H286" s="17">
        <f t="shared" si="13"/>
        <v>0</v>
      </c>
      <c r="I286" s="24">
        <f t="shared" si="12"/>
        <v>0</v>
      </c>
    </row>
    <row r="287" spans="1:9" ht="15" customHeight="1" x14ac:dyDescent="0.25">
      <c r="A287" s="19">
        <v>130773</v>
      </c>
      <c r="B287" s="20" t="s">
        <v>489</v>
      </c>
      <c r="C287" s="21" t="s">
        <v>490</v>
      </c>
      <c r="D287" s="22"/>
      <c r="E287" s="22"/>
      <c r="F287" s="22"/>
      <c r="G287" s="23"/>
      <c r="H287" s="17">
        <f t="shared" si="13"/>
        <v>0</v>
      </c>
      <c r="I287" s="24">
        <f t="shared" si="12"/>
        <v>0</v>
      </c>
    </row>
    <row r="288" spans="1:9" ht="15" customHeight="1" x14ac:dyDescent="0.25">
      <c r="A288" s="19">
        <v>130778</v>
      </c>
      <c r="B288" s="20" t="s">
        <v>491</v>
      </c>
      <c r="C288" s="21" t="s">
        <v>492</v>
      </c>
      <c r="D288" s="22"/>
      <c r="E288" s="22"/>
      <c r="F288" s="22"/>
      <c r="G288" s="23"/>
      <c r="H288" s="17">
        <f t="shared" si="13"/>
        <v>0</v>
      </c>
      <c r="I288" s="24">
        <f t="shared" si="12"/>
        <v>0</v>
      </c>
    </row>
    <row r="289" spans="1:9" ht="15" customHeight="1" x14ac:dyDescent="0.25">
      <c r="A289" s="19">
        <v>130781</v>
      </c>
      <c r="B289" s="20" t="s">
        <v>493</v>
      </c>
      <c r="C289" s="21" t="s">
        <v>494</v>
      </c>
      <c r="D289" s="22"/>
      <c r="E289" s="22"/>
      <c r="F289" s="22"/>
      <c r="G289" s="23"/>
      <c r="H289" s="17">
        <f t="shared" si="13"/>
        <v>0</v>
      </c>
      <c r="I289" s="24">
        <f t="shared" si="12"/>
        <v>0</v>
      </c>
    </row>
    <row r="290" spans="1:9" ht="15" customHeight="1" x14ac:dyDescent="0.25">
      <c r="A290" s="19">
        <v>130792</v>
      </c>
      <c r="B290" s="20" t="s">
        <v>495</v>
      </c>
      <c r="C290" s="21" t="s">
        <v>292</v>
      </c>
      <c r="D290" s="22"/>
      <c r="E290" s="22"/>
      <c r="F290" s="22"/>
      <c r="G290" s="23"/>
      <c r="H290" s="17">
        <f t="shared" si="13"/>
        <v>0</v>
      </c>
      <c r="I290" s="24">
        <f t="shared" si="12"/>
        <v>0</v>
      </c>
    </row>
    <row r="291" spans="1:9" ht="15" customHeight="1" x14ac:dyDescent="0.25">
      <c r="A291" s="19">
        <v>130797</v>
      </c>
      <c r="B291" s="20" t="s">
        <v>491</v>
      </c>
      <c r="C291" s="21" t="s">
        <v>496</v>
      </c>
      <c r="D291" s="22"/>
      <c r="E291" s="22"/>
      <c r="F291" s="22"/>
      <c r="G291" s="23"/>
      <c r="H291" s="17">
        <f t="shared" si="13"/>
        <v>0</v>
      </c>
      <c r="I291" s="24">
        <f t="shared" si="12"/>
        <v>0</v>
      </c>
    </row>
    <row r="292" spans="1:9" ht="15" customHeight="1" x14ac:dyDescent="0.25">
      <c r="A292" s="19">
        <v>130801</v>
      </c>
      <c r="B292" s="20" t="s">
        <v>497</v>
      </c>
      <c r="C292" s="21" t="s">
        <v>498</v>
      </c>
      <c r="D292" s="22"/>
      <c r="E292" s="22"/>
      <c r="F292" s="22"/>
      <c r="G292" s="23"/>
      <c r="H292" s="17">
        <f t="shared" si="13"/>
        <v>0</v>
      </c>
      <c r="I292" s="24">
        <f t="shared" si="12"/>
        <v>0</v>
      </c>
    </row>
    <row r="293" spans="1:9" ht="15" customHeight="1" x14ac:dyDescent="0.25">
      <c r="A293" s="19">
        <v>130802</v>
      </c>
      <c r="B293" s="20" t="s">
        <v>499</v>
      </c>
      <c r="C293" s="21" t="s">
        <v>500</v>
      </c>
      <c r="D293" s="22"/>
      <c r="E293" s="22"/>
      <c r="F293" s="22"/>
      <c r="G293" s="23"/>
      <c r="H293" s="17">
        <f t="shared" si="13"/>
        <v>0</v>
      </c>
      <c r="I293" s="24">
        <f t="shared" si="12"/>
        <v>0</v>
      </c>
    </row>
    <row r="294" spans="1:9" ht="15" customHeight="1" x14ac:dyDescent="0.25">
      <c r="A294" s="19">
        <v>130806</v>
      </c>
      <c r="B294" s="20" t="s">
        <v>501</v>
      </c>
      <c r="C294" s="21" t="s">
        <v>502</v>
      </c>
      <c r="D294" s="22"/>
      <c r="E294" s="22"/>
      <c r="F294" s="22"/>
      <c r="G294" s="23"/>
      <c r="H294" s="17">
        <f t="shared" si="13"/>
        <v>0</v>
      </c>
      <c r="I294" s="24">
        <f t="shared" si="12"/>
        <v>0</v>
      </c>
    </row>
    <row r="295" spans="1:9" ht="15" customHeight="1" x14ac:dyDescent="0.25">
      <c r="A295" s="19">
        <v>130807</v>
      </c>
      <c r="B295" s="20" t="s">
        <v>503</v>
      </c>
      <c r="C295" s="21" t="s">
        <v>504</v>
      </c>
      <c r="D295" s="22"/>
      <c r="E295" s="22"/>
      <c r="F295" s="22"/>
      <c r="G295" s="23"/>
      <c r="H295" s="17">
        <f t="shared" si="13"/>
        <v>0</v>
      </c>
      <c r="I295" s="24">
        <f t="shared" si="12"/>
        <v>0</v>
      </c>
    </row>
    <row r="296" spans="1:9" ht="15" customHeight="1" x14ac:dyDescent="0.25">
      <c r="A296" s="19">
        <v>130822</v>
      </c>
      <c r="B296" s="20" t="s">
        <v>505</v>
      </c>
      <c r="C296" s="21" t="s">
        <v>506</v>
      </c>
      <c r="D296" s="22"/>
      <c r="E296" s="22"/>
      <c r="F296" s="22"/>
      <c r="G296" s="23"/>
      <c r="H296" s="17">
        <f t="shared" si="13"/>
        <v>0</v>
      </c>
      <c r="I296" s="24">
        <f t="shared" si="12"/>
        <v>0</v>
      </c>
    </row>
    <row r="297" spans="1:9" ht="15" customHeight="1" x14ac:dyDescent="0.25">
      <c r="A297" s="19">
        <v>130829</v>
      </c>
      <c r="B297" s="20" t="s">
        <v>507</v>
      </c>
      <c r="C297" s="21" t="s">
        <v>508</v>
      </c>
      <c r="D297" s="22"/>
      <c r="E297" s="22"/>
      <c r="F297" s="22"/>
      <c r="G297" s="23"/>
      <c r="H297" s="17">
        <f t="shared" si="13"/>
        <v>0</v>
      </c>
      <c r="I297" s="24">
        <f t="shared" si="12"/>
        <v>0</v>
      </c>
    </row>
    <row r="298" spans="1:9" ht="15" customHeight="1" x14ac:dyDescent="0.25">
      <c r="A298" s="19">
        <v>130849</v>
      </c>
      <c r="B298" s="20" t="s">
        <v>505</v>
      </c>
      <c r="C298" s="21" t="s">
        <v>509</v>
      </c>
      <c r="D298" s="22"/>
      <c r="E298" s="22"/>
      <c r="F298" s="22"/>
      <c r="G298" s="23"/>
      <c r="H298" s="17">
        <f t="shared" si="13"/>
        <v>0</v>
      </c>
      <c r="I298" s="24">
        <f t="shared" si="12"/>
        <v>0</v>
      </c>
    </row>
    <row r="299" spans="1:9" ht="15" customHeight="1" x14ac:dyDescent="0.25">
      <c r="A299" s="19">
        <v>130856</v>
      </c>
      <c r="B299" s="20" t="s">
        <v>510</v>
      </c>
      <c r="C299" s="21" t="s">
        <v>511</v>
      </c>
      <c r="D299" s="22"/>
      <c r="E299" s="22"/>
      <c r="F299" s="22"/>
      <c r="G299" s="23"/>
      <c r="H299" s="17">
        <f t="shared" si="13"/>
        <v>0</v>
      </c>
      <c r="I299" s="24">
        <f>ROUND(H299,2)</f>
        <v>0</v>
      </c>
    </row>
    <row r="300" spans="1:9" ht="15" customHeight="1" x14ac:dyDescent="0.25">
      <c r="A300" s="19">
        <v>130858</v>
      </c>
      <c r="B300" s="20" t="s">
        <v>512</v>
      </c>
      <c r="C300" s="21" t="s">
        <v>513</v>
      </c>
      <c r="D300" s="22"/>
      <c r="E300" s="22"/>
      <c r="F300" s="22"/>
      <c r="G300" s="23"/>
      <c r="H300" s="17">
        <f t="shared" si="13"/>
        <v>0</v>
      </c>
      <c r="I300" s="24">
        <f>ROUND(H300,2)</f>
        <v>0</v>
      </c>
    </row>
    <row r="301" spans="1:9" ht="15" customHeight="1" x14ac:dyDescent="0.25">
      <c r="A301" s="19">
        <v>130861</v>
      </c>
      <c r="B301" s="20" t="s">
        <v>507</v>
      </c>
      <c r="C301" s="21" t="s">
        <v>514</v>
      </c>
      <c r="D301" s="22"/>
      <c r="E301" s="22"/>
      <c r="F301" s="22"/>
      <c r="G301" s="23"/>
      <c r="H301" s="17">
        <f t="shared" si="13"/>
        <v>0</v>
      </c>
      <c r="I301" s="24">
        <f>ROUND(H301,2)</f>
        <v>0</v>
      </c>
    </row>
    <row r="302" spans="1:9" ht="15" customHeight="1" x14ac:dyDescent="0.25">
      <c r="A302" s="19">
        <v>130880</v>
      </c>
      <c r="B302" s="20" t="s">
        <v>515</v>
      </c>
      <c r="C302" s="21" t="s">
        <v>516</v>
      </c>
      <c r="D302" s="22"/>
      <c r="E302" s="22">
        <v>197.4</v>
      </c>
      <c r="F302" s="22"/>
      <c r="G302" s="23"/>
      <c r="H302" s="17">
        <f t="shared" si="13"/>
        <v>197.4</v>
      </c>
      <c r="I302" s="24">
        <f t="shared" si="12"/>
        <v>197.4</v>
      </c>
    </row>
    <row r="303" spans="1:9" ht="15" customHeight="1" x14ac:dyDescent="0.25">
      <c r="A303" s="19">
        <v>130891</v>
      </c>
      <c r="B303" s="20" t="s">
        <v>507</v>
      </c>
      <c r="C303" s="21" t="s">
        <v>517</v>
      </c>
      <c r="D303" s="22"/>
      <c r="E303" s="22"/>
      <c r="F303" s="22"/>
      <c r="G303" s="23"/>
      <c r="H303" s="17">
        <f t="shared" si="13"/>
        <v>0</v>
      </c>
      <c r="I303" s="24">
        <f t="shared" si="12"/>
        <v>0</v>
      </c>
    </row>
    <row r="304" spans="1:9" ht="15" customHeight="1" x14ac:dyDescent="0.25">
      <c r="A304" s="19">
        <v>130951</v>
      </c>
      <c r="B304" s="20" t="s">
        <v>518</v>
      </c>
      <c r="C304" s="21" t="s">
        <v>519</v>
      </c>
      <c r="D304" s="22"/>
      <c r="E304" s="22">
        <v>6.49</v>
      </c>
      <c r="F304" s="22"/>
      <c r="G304" s="23"/>
      <c r="H304" s="17">
        <f t="shared" si="13"/>
        <v>6.49</v>
      </c>
      <c r="I304" s="24">
        <f t="shared" si="12"/>
        <v>6.49</v>
      </c>
    </row>
    <row r="305" spans="1:9" ht="15" customHeight="1" x14ac:dyDescent="0.25">
      <c r="A305" s="19">
        <v>139110</v>
      </c>
      <c r="B305" s="20" t="s">
        <v>520</v>
      </c>
      <c r="C305" s="21" t="s">
        <v>521</v>
      </c>
      <c r="D305" s="22"/>
      <c r="E305" s="22"/>
      <c r="F305" s="22"/>
      <c r="G305" s="23"/>
      <c r="H305" s="17">
        <f t="shared" si="13"/>
        <v>0</v>
      </c>
      <c r="I305" s="24">
        <f t="shared" si="12"/>
        <v>0</v>
      </c>
    </row>
    <row r="306" spans="1:9" ht="15" customHeight="1" x14ac:dyDescent="0.25">
      <c r="A306" s="19">
        <v>150000</v>
      </c>
      <c r="B306" s="20" t="s">
        <v>522</v>
      </c>
      <c r="C306" s="21" t="s">
        <v>523</v>
      </c>
      <c r="D306" s="22"/>
      <c r="E306" s="22"/>
      <c r="F306" s="22"/>
      <c r="G306" s="23"/>
      <c r="H306" s="17">
        <f t="shared" si="13"/>
        <v>0</v>
      </c>
      <c r="I306" s="24">
        <f t="shared" si="12"/>
        <v>0</v>
      </c>
    </row>
    <row r="307" spans="1:9" ht="15" customHeight="1" x14ac:dyDescent="0.25">
      <c r="A307" s="19">
        <v>150001</v>
      </c>
      <c r="B307" s="20" t="s">
        <v>524</v>
      </c>
      <c r="C307" s="21" t="s">
        <v>525</v>
      </c>
      <c r="D307" s="22"/>
      <c r="E307" s="22"/>
      <c r="F307" s="22"/>
      <c r="G307" s="23"/>
      <c r="H307" s="17">
        <f t="shared" si="13"/>
        <v>0</v>
      </c>
      <c r="I307" s="24">
        <f t="shared" ref="I307:I389" si="14">ROUND(H307,2)</f>
        <v>0</v>
      </c>
    </row>
    <row r="308" spans="1:9" ht="15" customHeight="1" x14ac:dyDescent="0.25">
      <c r="A308" s="19">
        <v>150002</v>
      </c>
      <c r="B308" s="20" t="s">
        <v>526</v>
      </c>
      <c r="C308" s="21" t="s">
        <v>527</v>
      </c>
      <c r="D308" s="22"/>
      <c r="E308" s="22"/>
      <c r="F308" s="22"/>
      <c r="G308" s="23"/>
      <c r="H308" s="17">
        <f t="shared" si="13"/>
        <v>0</v>
      </c>
      <c r="I308" s="24">
        <f t="shared" si="14"/>
        <v>0</v>
      </c>
    </row>
    <row r="309" spans="1:9" ht="15" customHeight="1" x14ac:dyDescent="0.25">
      <c r="A309" s="19">
        <v>150003</v>
      </c>
      <c r="B309" s="20" t="s">
        <v>528</v>
      </c>
      <c r="C309" s="21" t="s">
        <v>529</v>
      </c>
      <c r="D309" s="22"/>
      <c r="E309" s="22">
        <v>13.3</v>
      </c>
      <c r="F309" s="22"/>
      <c r="G309" s="23"/>
      <c r="H309" s="17">
        <f t="shared" si="13"/>
        <v>13.3</v>
      </c>
      <c r="I309" s="24">
        <f t="shared" si="14"/>
        <v>13.3</v>
      </c>
    </row>
    <row r="310" spans="1:9" ht="15" customHeight="1" x14ac:dyDescent="0.25">
      <c r="A310" s="19">
        <v>150005</v>
      </c>
      <c r="B310" s="20" t="s">
        <v>530</v>
      </c>
      <c r="C310" s="21" t="s">
        <v>531</v>
      </c>
      <c r="D310" s="22"/>
      <c r="E310" s="22">
        <v>8.85</v>
      </c>
      <c r="F310" s="22"/>
      <c r="G310" s="23"/>
      <c r="H310" s="17">
        <f t="shared" si="13"/>
        <v>8.85</v>
      </c>
      <c r="I310" s="24">
        <f t="shared" si="14"/>
        <v>8.85</v>
      </c>
    </row>
    <row r="311" spans="1:9" ht="15" customHeight="1" x14ac:dyDescent="0.25">
      <c r="A311" s="19">
        <v>150007</v>
      </c>
      <c r="B311" s="20" t="s">
        <v>532</v>
      </c>
      <c r="C311" s="21" t="s">
        <v>533</v>
      </c>
      <c r="D311" s="22"/>
      <c r="E311" s="22"/>
      <c r="F311" s="22"/>
      <c r="G311" s="23"/>
      <c r="H311" s="17">
        <f t="shared" si="13"/>
        <v>0</v>
      </c>
      <c r="I311" s="24">
        <f t="shared" si="14"/>
        <v>0</v>
      </c>
    </row>
    <row r="312" spans="1:9" ht="15" customHeight="1" x14ac:dyDescent="0.25">
      <c r="A312" s="19">
        <v>150020</v>
      </c>
      <c r="B312" s="20" t="s">
        <v>534</v>
      </c>
      <c r="C312" s="21" t="s">
        <v>535</v>
      </c>
      <c r="D312" s="22"/>
      <c r="E312" s="22">
        <v>19.95</v>
      </c>
      <c r="F312" s="22"/>
      <c r="G312" s="23"/>
      <c r="H312" s="17">
        <f t="shared" si="13"/>
        <v>19.95</v>
      </c>
      <c r="I312" s="24">
        <f>ROUND(H312,2)</f>
        <v>19.95</v>
      </c>
    </row>
    <row r="313" spans="1:9" ht="15" customHeight="1" x14ac:dyDescent="0.25">
      <c r="A313" s="19">
        <v>150022</v>
      </c>
      <c r="B313" s="20" t="s">
        <v>530</v>
      </c>
      <c r="C313" s="21" t="s">
        <v>536</v>
      </c>
      <c r="D313" s="22"/>
      <c r="E313" s="22"/>
      <c r="F313" s="22"/>
      <c r="G313" s="23"/>
      <c r="H313" s="17">
        <f t="shared" si="13"/>
        <v>0</v>
      </c>
      <c r="I313" s="24">
        <f t="shared" ref="I313:I314" si="15">ROUND(H313,2)</f>
        <v>0</v>
      </c>
    </row>
    <row r="314" spans="1:9" ht="15" customHeight="1" x14ac:dyDescent="0.25">
      <c r="A314" s="19">
        <v>150027</v>
      </c>
      <c r="B314" s="20" t="s">
        <v>530</v>
      </c>
      <c r="C314" s="21" t="s">
        <v>537</v>
      </c>
      <c r="D314" s="22"/>
      <c r="E314" s="22"/>
      <c r="F314" s="22"/>
      <c r="G314" s="23"/>
      <c r="H314" s="17">
        <f t="shared" si="13"/>
        <v>0</v>
      </c>
      <c r="I314" s="24">
        <f t="shared" si="15"/>
        <v>0</v>
      </c>
    </row>
    <row r="315" spans="1:9" ht="15" customHeight="1" x14ac:dyDescent="0.25">
      <c r="A315" s="19">
        <v>152000</v>
      </c>
      <c r="B315" s="20" t="s">
        <v>538</v>
      </c>
      <c r="C315" s="21" t="s">
        <v>539</v>
      </c>
      <c r="D315" s="22"/>
      <c r="E315" s="22"/>
      <c r="F315" s="22"/>
      <c r="G315" s="23"/>
      <c r="H315" s="17">
        <f t="shared" si="13"/>
        <v>0</v>
      </c>
      <c r="I315" s="24">
        <f t="shared" si="14"/>
        <v>0</v>
      </c>
    </row>
    <row r="316" spans="1:9" ht="15" customHeight="1" x14ac:dyDescent="0.25">
      <c r="A316" s="19">
        <v>152001</v>
      </c>
      <c r="B316" s="20" t="s">
        <v>540</v>
      </c>
      <c r="C316" s="21" t="s">
        <v>541</v>
      </c>
      <c r="D316" s="22"/>
      <c r="E316" s="22"/>
      <c r="F316" s="22"/>
      <c r="G316" s="23"/>
      <c r="H316" s="17">
        <f t="shared" si="13"/>
        <v>0</v>
      </c>
      <c r="I316" s="24">
        <f t="shared" si="14"/>
        <v>0</v>
      </c>
    </row>
    <row r="317" spans="1:9" ht="15" customHeight="1" x14ac:dyDescent="0.25">
      <c r="A317" s="19">
        <v>152002</v>
      </c>
      <c r="B317" s="20" t="s">
        <v>542</v>
      </c>
      <c r="C317" s="21" t="s">
        <v>543</v>
      </c>
      <c r="D317" s="22"/>
      <c r="E317" s="22">
        <v>0.51</v>
      </c>
      <c r="F317" s="22"/>
      <c r="G317" s="23"/>
      <c r="H317" s="17">
        <f t="shared" si="13"/>
        <v>0.51</v>
      </c>
      <c r="I317" s="24">
        <f t="shared" si="14"/>
        <v>0.51</v>
      </c>
    </row>
    <row r="318" spans="1:9" ht="15" customHeight="1" x14ac:dyDescent="0.25">
      <c r="A318" s="19">
        <v>152003</v>
      </c>
      <c r="B318" s="20" t="s">
        <v>544</v>
      </c>
      <c r="C318" s="21" t="s">
        <v>545</v>
      </c>
      <c r="D318" s="22"/>
      <c r="E318" s="22"/>
      <c r="F318" s="22"/>
      <c r="G318" s="23"/>
      <c r="H318" s="17">
        <f t="shared" si="13"/>
        <v>0</v>
      </c>
      <c r="I318" s="24">
        <f t="shared" si="14"/>
        <v>0</v>
      </c>
    </row>
    <row r="319" spans="1:9" ht="15" customHeight="1" x14ac:dyDescent="0.25">
      <c r="A319" s="19">
        <v>152004</v>
      </c>
      <c r="B319" s="20" t="s">
        <v>546</v>
      </c>
      <c r="C319" s="21" t="s">
        <v>547</v>
      </c>
      <c r="D319" s="22"/>
      <c r="E319" s="22">
        <v>0.46</v>
      </c>
      <c r="F319" s="22"/>
      <c r="G319" s="23"/>
      <c r="H319" s="17">
        <f t="shared" si="13"/>
        <v>0.46</v>
      </c>
      <c r="I319" s="24">
        <f t="shared" si="14"/>
        <v>0.46</v>
      </c>
    </row>
    <row r="320" spans="1:9" ht="15" customHeight="1" x14ac:dyDescent="0.25">
      <c r="A320" s="19">
        <v>152005</v>
      </c>
      <c r="B320" s="20" t="s">
        <v>548</v>
      </c>
      <c r="C320" s="21" t="s">
        <v>549</v>
      </c>
      <c r="D320" s="22"/>
      <c r="E320" s="22"/>
      <c r="F320" s="22"/>
      <c r="G320" s="23"/>
      <c r="H320" s="17">
        <f t="shared" si="13"/>
        <v>0</v>
      </c>
      <c r="I320" s="24">
        <f t="shared" si="14"/>
        <v>0</v>
      </c>
    </row>
    <row r="321" spans="1:9" ht="15" customHeight="1" x14ac:dyDescent="0.25">
      <c r="A321" s="19">
        <v>152006</v>
      </c>
      <c r="B321" s="20" t="s">
        <v>550</v>
      </c>
      <c r="C321" s="21" t="s">
        <v>551</v>
      </c>
      <c r="D321" s="22"/>
      <c r="E321" s="22"/>
      <c r="F321" s="22"/>
      <c r="G321" s="23"/>
      <c r="H321" s="17">
        <f t="shared" si="13"/>
        <v>0</v>
      </c>
      <c r="I321" s="24">
        <f t="shared" si="14"/>
        <v>0</v>
      </c>
    </row>
    <row r="322" spans="1:9" ht="15" customHeight="1" x14ac:dyDescent="0.25">
      <c r="A322" s="19">
        <v>152007</v>
      </c>
      <c r="B322" s="20" t="s">
        <v>552</v>
      </c>
      <c r="C322" s="21" t="s">
        <v>553</v>
      </c>
      <c r="D322" s="22"/>
      <c r="E322" s="22"/>
      <c r="F322" s="22"/>
      <c r="G322" s="23"/>
      <c r="H322" s="17">
        <f t="shared" si="13"/>
        <v>0</v>
      </c>
      <c r="I322" s="24">
        <f t="shared" si="14"/>
        <v>0</v>
      </c>
    </row>
    <row r="323" spans="1:9" ht="15" customHeight="1" x14ac:dyDescent="0.25">
      <c r="A323" s="19">
        <v>152008</v>
      </c>
      <c r="B323" s="20" t="s">
        <v>554</v>
      </c>
      <c r="C323" s="21" t="s">
        <v>555</v>
      </c>
      <c r="D323" s="22"/>
      <c r="E323" s="22"/>
      <c r="F323" s="22"/>
      <c r="G323" s="23"/>
      <c r="H323" s="17">
        <f t="shared" si="13"/>
        <v>0</v>
      </c>
      <c r="I323" s="24">
        <f t="shared" si="14"/>
        <v>0</v>
      </c>
    </row>
    <row r="324" spans="1:9" ht="15" customHeight="1" x14ac:dyDescent="0.25">
      <c r="A324" s="19">
        <v>152010</v>
      </c>
      <c r="B324" s="20" t="s">
        <v>556</v>
      </c>
      <c r="C324" s="21" t="s">
        <v>557</v>
      </c>
      <c r="D324" s="22"/>
      <c r="E324" s="22"/>
      <c r="F324" s="22"/>
      <c r="G324" s="23"/>
      <c r="H324" s="17">
        <f t="shared" si="13"/>
        <v>0</v>
      </c>
      <c r="I324" s="24">
        <f t="shared" si="14"/>
        <v>0</v>
      </c>
    </row>
    <row r="325" spans="1:9" ht="15" customHeight="1" x14ac:dyDescent="0.25">
      <c r="A325" s="19">
        <v>152011</v>
      </c>
      <c r="B325" s="20" t="s">
        <v>558</v>
      </c>
      <c r="C325" s="21" t="s">
        <v>559</v>
      </c>
      <c r="D325" s="22"/>
      <c r="E325" s="22">
        <v>25.1</v>
      </c>
      <c r="F325" s="22"/>
      <c r="G325" s="23"/>
      <c r="H325" s="17">
        <f t="shared" si="13"/>
        <v>25.1</v>
      </c>
      <c r="I325" s="24">
        <f t="shared" si="14"/>
        <v>25.1</v>
      </c>
    </row>
    <row r="326" spans="1:9" ht="15" customHeight="1" x14ac:dyDescent="0.25">
      <c r="A326" s="19">
        <v>152012</v>
      </c>
      <c r="B326" s="20" t="s">
        <v>560</v>
      </c>
      <c r="C326" s="21" t="s">
        <v>561</v>
      </c>
      <c r="D326" s="22"/>
      <c r="E326" s="22"/>
      <c r="F326" s="22"/>
      <c r="G326" s="23"/>
      <c r="H326" s="17">
        <f t="shared" si="13"/>
        <v>0</v>
      </c>
      <c r="I326" s="24">
        <f t="shared" si="14"/>
        <v>0</v>
      </c>
    </row>
    <row r="327" spans="1:9" ht="15" customHeight="1" x14ac:dyDescent="0.25">
      <c r="A327" s="19">
        <v>152013</v>
      </c>
      <c r="B327" s="20" t="s">
        <v>562</v>
      </c>
      <c r="C327" s="21" t="s">
        <v>563</v>
      </c>
      <c r="D327" s="22"/>
      <c r="E327" s="22"/>
      <c r="F327" s="22"/>
      <c r="G327" s="23"/>
      <c r="H327" s="17">
        <f t="shared" si="13"/>
        <v>0</v>
      </c>
      <c r="I327" s="24">
        <f t="shared" si="14"/>
        <v>0</v>
      </c>
    </row>
    <row r="328" spans="1:9" ht="15" customHeight="1" x14ac:dyDescent="0.25">
      <c r="A328" s="19">
        <v>152014</v>
      </c>
      <c r="B328" s="20" t="s">
        <v>560</v>
      </c>
      <c r="C328" s="21" t="s">
        <v>564</v>
      </c>
      <c r="D328" s="22"/>
      <c r="E328" s="22"/>
      <c r="F328" s="22"/>
      <c r="G328" s="23"/>
      <c r="H328" s="17">
        <f t="shared" si="13"/>
        <v>0</v>
      </c>
      <c r="I328" s="24">
        <f t="shared" si="14"/>
        <v>0</v>
      </c>
    </row>
    <row r="329" spans="1:9" ht="15" customHeight="1" x14ac:dyDescent="0.25">
      <c r="A329" s="19">
        <v>153001</v>
      </c>
      <c r="B329" s="20" t="s">
        <v>565</v>
      </c>
      <c r="C329" s="21" t="s">
        <v>566</v>
      </c>
      <c r="D329" s="22"/>
      <c r="E329" s="22"/>
      <c r="F329" s="22"/>
      <c r="G329" s="23"/>
      <c r="H329" s="17">
        <f t="shared" si="13"/>
        <v>0</v>
      </c>
      <c r="I329" s="24">
        <f t="shared" si="14"/>
        <v>0</v>
      </c>
    </row>
    <row r="330" spans="1:9" ht="15" customHeight="1" x14ac:dyDescent="0.25">
      <c r="A330" s="19">
        <v>153002</v>
      </c>
      <c r="B330" s="20" t="s">
        <v>567</v>
      </c>
      <c r="C330" s="21" t="s">
        <v>568</v>
      </c>
      <c r="D330" s="22"/>
      <c r="E330" s="22"/>
      <c r="F330" s="22"/>
      <c r="G330" s="23"/>
      <c r="H330" s="17">
        <f t="shared" si="13"/>
        <v>0</v>
      </c>
      <c r="I330" s="24">
        <f t="shared" si="14"/>
        <v>0</v>
      </c>
    </row>
    <row r="331" spans="1:9" ht="15" customHeight="1" x14ac:dyDescent="0.25">
      <c r="A331" s="19">
        <v>153003</v>
      </c>
      <c r="B331" s="20" t="s">
        <v>569</v>
      </c>
      <c r="C331" s="21" t="s">
        <v>570</v>
      </c>
      <c r="D331" s="22"/>
      <c r="E331" s="22">
        <v>3.06</v>
      </c>
      <c r="F331" s="22"/>
      <c r="G331" s="23"/>
      <c r="H331" s="17">
        <f t="shared" si="13"/>
        <v>3.06</v>
      </c>
      <c r="I331" s="24">
        <f t="shared" si="14"/>
        <v>3.06</v>
      </c>
    </row>
    <row r="332" spans="1:9" ht="15" customHeight="1" x14ac:dyDescent="0.25">
      <c r="A332" s="19">
        <v>153004</v>
      </c>
      <c r="B332" s="20" t="s">
        <v>571</v>
      </c>
      <c r="C332" s="21" t="s">
        <v>572</v>
      </c>
      <c r="D332" s="22"/>
      <c r="E332" s="22"/>
      <c r="F332" s="22"/>
      <c r="G332" s="23"/>
      <c r="H332" s="17">
        <f t="shared" si="13"/>
        <v>0</v>
      </c>
      <c r="I332" s="24">
        <f t="shared" si="14"/>
        <v>0</v>
      </c>
    </row>
    <row r="333" spans="1:9" ht="15" customHeight="1" x14ac:dyDescent="0.25">
      <c r="A333" s="19">
        <v>153005</v>
      </c>
      <c r="B333" s="20" t="s">
        <v>573</v>
      </c>
      <c r="C333" s="21" t="s">
        <v>574</v>
      </c>
      <c r="D333" s="22"/>
      <c r="E333" s="22"/>
      <c r="F333" s="22"/>
      <c r="G333" s="23"/>
      <c r="H333" s="17">
        <f t="shared" si="13"/>
        <v>0</v>
      </c>
      <c r="I333" s="24">
        <f>ROUND(H333,2)</f>
        <v>0</v>
      </c>
    </row>
    <row r="334" spans="1:9" ht="15" customHeight="1" x14ac:dyDescent="0.25">
      <c r="A334" s="19">
        <v>153006</v>
      </c>
      <c r="B334" s="20" t="s">
        <v>575</v>
      </c>
      <c r="C334" s="21" t="s">
        <v>576</v>
      </c>
      <c r="D334" s="22"/>
      <c r="E334" s="22"/>
      <c r="F334" s="22"/>
      <c r="G334" s="23"/>
      <c r="H334" s="17">
        <f t="shared" si="13"/>
        <v>0</v>
      </c>
      <c r="I334" s="24">
        <f t="shared" si="14"/>
        <v>0</v>
      </c>
    </row>
    <row r="335" spans="1:9" ht="15" customHeight="1" x14ac:dyDescent="0.25">
      <c r="A335" s="19">
        <v>153007</v>
      </c>
      <c r="B335" s="20" t="s">
        <v>577</v>
      </c>
      <c r="C335" s="21" t="s">
        <v>578</v>
      </c>
      <c r="D335" s="22"/>
      <c r="E335" s="22"/>
      <c r="F335" s="22"/>
      <c r="G335" s="23"/>
      <c r="H335" s="17">
        <f t="shared" si="13"/>
        <v>0</v>
      </c>
      <c r="I335" s="24">
        <f t="shared" si="14"/>
        <v>0</v>
      </c>
    </row>
    <row r="336" spans="1:9" ht="15" customHeight="1" x14ac:dyDescent="0.25">
      <c r="A336" s="19">
        <v>153008</v>
      </c>
      <c r="B336" s="20" t="s">
        <v>579</v>
      </c>
      <c r="C336" s="21" t="s">
        <v>580</v>
      </c>
      <c r="D336" s="22"/>
      <c r="E336" s="22"/>
      <c r="F336" s="22"/>
      <c r="G336" s="23"/>
      <c r="H336" s="17">
        <f t="shared" si="13"/>
        <v>0</v>
      </c>
      <c r="I336" s="24">
        <f t="shared" si="14"/>
        <v>0</v>
      </c>
    </row>
    <row r="337" spans="1:9" ht="15" customHeight="1" x14ac:dyDescent="0.25">
      <c r="A337" s="19">
        <v>153009</v>
      </c>
      <c r="B337" s="20" t="s">
        <v>581</v>
      </c>
      <c r="C337" s="21" t="s">
        <v>582</v>
      </c>
      <c r="D337" s="22"/>
      <c r="E337" s="22"/>
      <c r="F337" s="22"/>
      <c r="G337" s="23"/>
      <c r="H337" s="17">
        <f t="shared" si="13"/>
        <v>0</v>
      </c>
      <c r="I337" s="24">
        <f t="shared" si="14"/>
        <v>0</v>
      </c>
    </row>
    <row r="338" spans="1:9" ht="15" customHeight="1" x14ac:dyDescent="0.25">
      <c r="A338" s="19">
        <v>153010</v>
      </c>
      <c r="B338" s="20" t="s">
        <v>583</v>
      </c>
      <c r="C338" s="21" t="s">
        <v>584</v>
      </c>
      <c r="D338" s="22"/>
      <c r="E338" s="22"/>
      <c r="F338" s="22"/>
      <c r="G338" s="23"/>
      <c r="H338" s="17">
        <f t="shared" si="13"/>
        <v>0</v>
      </c>
      <c r="I338" s="24">
        <f t="shared" si="14"/>
        <v>0</v>
      </c>
    </row>
    <row r="339" spans="1:9" ht="15" customHeight="1" x14ac:dyDescent="0.25">
      <c r="A339" s="19">
        <v>153011</v>
      </c>
      <c r="B339" s="20" t="s">
        <v>585</v>
      </c>
      <c r="C339" s="21" t="s">
        <v>586</v>
      </c>
      <c r="D339" s="22"/>
      <c r="E339" s="22"/>
      <c r="F339" s="22"/>
      <c r="G339" s="23"/>
      <c r="H339" s="17">
        <f t="shared" si="13"/>
        <v>0</v>
      </c>
      <c r="I339" s="24">
        <f t="shared" si="14"/>
        <v>0</v>
      </c>
    </row>
    <row r="340" spans="1:9" ht="15" customHeight="1" x14ac:dyDescent="0.25">
      <c r="A340" s="19">
        <v>153012</v>
      </c>
      <c r="B340" s="20" t="s">
        <v>587</v>
      </c>
      <c r="C340" s="21" t="s">
        <v>588</v>
      </c>
      <c r="D340" s="22"/>
      <c r="E340" s="22"/>
      <c r="F340" s="22"/>
      <c r="G340" s="23"/>
      <c r="H340" s="17">
        <f t="shared" si="13"/>
        <v>0</v>
      </c>
      <c r="I340" s="24">
        <f t="shared" si="14"/>
        <v>0</v>
      </c>
    </row>
    <row r="341" spans="1:9" ht="15" customHeight="1" x14ac:dyDescent="0.25">
      <c r="A341" s="19">
        <v>153013</v>
      </c>
      <c r="B341" s="20" t="s">
        <v>581</v>
      </c>
      <c r="C341" s="21" t="s">
        <v>589</v>
      </c>
      <c r="D341" s="22"/>
      <c r="E341" s="22"/>
      <c r="F341" s="22"/>
      <c r="G341" s="23"/>
      <c r="H341" s="17">
        <f t="shared" si="13"/>
        <v>0</v>
      </c>
      <c r="I341" s="24">
        <f t="shared" si="14"/>
        <v>0</v>
      </c>
    </row>
    <row r="342" spans="1:9" ht="15" customHeight="1" x14ac:dyDescent="0.25">
      <c r="A342" s="19">
        <v>160029</v>
      </c>
      <c r="B342" s="20" t="s">
        <v>590</v>
      </c>
      <c r="C342" s="21" t="s">
        <v>591</v>
      </c>
      <c r="D342" s="22"/>
      <c r="E342" s="22"/>
      <c r="F342" s="22"/>
      <c r="G342" s="23"/>
      <c r="H342" s="17">
        <f t="shared" si="13"/>
        <v>0</v>
      </c>
      <c r="I342" s="24">
        <f t="shared" si="14"/>
        <v>0</v>
      </c>
    </row>
    <row r="343" spans="1:9" ht="15" customHeight="1" x14ac:dyDescent="0.25">
      <c r="A343" s="19">
        <v>160031</v>
      </c>
      <c r="B343" s="20" t="s">
        <v>592</v>
      </c>
      <c r="C343" s="21" t="s">
        <v>593</v>
      </c>
      <c r="D343" s="22"/>
      <c r="E343" s="22"/>
      <c r="F343" s="22"/>
      <c r="G343" s="23"/>
      <c r="H343" s="17">
        <f t="shared" si="13"/>
        <v>0</v>
      </c>
      <c r="I343" s="24">
        <f t="shared" si="14"/>
        <v>0</v>
      </c>
    </row>
    <row r="344" spans="1:9" ht="15" customHeight="1" x14ac:dyDescent="0.25">
      <c r="A344" s="19">
        <v>162006</v>
      </c>
      <c r="B344" s="20" t="s">
        <v>594</v>
      </c>
      <c r="C344" s="21" t="s">
        <v>674</v>
      </c>
      <c r="D344" s="22"/>
      <c r="E344" s="22"/>
      <c r="F344" s="22"/>
      <c r="G344" s="23"/>
      <c r="H344" s="17">
        <f t="shared" si="13"/>
        <v>0</v>
      </c>
      <c r="I344" s="24">
        <f t="shared" si="14"/>
        <v>0</v>
      </c>
    </row>
    <row r="345" spans="1:9" ht="15" customHeight="1" x14ac:dyDescent="0.25">
      <c r="A345" s="19">
        <v>165005</v>
      </c>
      <c r="B345" s="20" t="s">
        <v>590</v>
      </c>
      <c r="C345" s="21" t="s">
        <v>595</v>
      </c>
      <c r="D345" s="22"/>
      <c r="E345" s="22"/>
      <c r="F345" s="22"/>
      <c r="G345" s="23"/>
      <c r="H345" s="17">
        <f t="shared" si="13"/>
        <v>0</v>
      </c>
      <c r="I345" s="24">
        <f t="shared" si="14"/>
        <v>0</v>
      </c>
    </row>
    <row r="346" spans="1:9" ht="15" customHeight="1" x14ac:dyDescent="0.25">
      <c r="A346" s="19">
        <v>170003</v>
      </c>
      <c r="B346" s="20" t="s">
        <v>596</v>
      </c>
      <c r="C346" s="21" t="s">
        <v>597</v>
      </c>
      <c r="D346" s="22"/>
      <c r="E346" s="22"/>
      <c r="F346" s="22"/>
      <c r="G346" s="23"/>
      <c r="H346" s="17">
        <f t="shared" si="13"/>
        <v>0</v>
      </c>
      <c r="I346" s="24">
        <f t="shared" si="14"/>
        <v>0</v>
      </c>
    </row>
    <row r="347" spans="1:9" ht="15" customHeight="1" x14ac:dyDescent="0.25">
      <c r="A347" s="19">
        <v>180025</v>
      </c>
      <c r="B347" s="20" t="s">
        <v>598</v>
      </c>
      <c r="C347" s="21" t="s">
        <v>599</v>
      </c>
      <c r="D347" s="22"/>
      <c r="E347" s="22"/>
      <c r="F347" s="22"/>
      <c r="G347" s="23"/>
      <c r="H347" s="17">
        <f t="shared" si="13"/>
        <v>0</v>
      </c>
      <c r="I347" s="24">
        <f t="shared" si="14"/>
        <v>0</v>
      </c>
    </row>
    <row r="348" spans="1:9" ht="15" customHeight="1" x14ac:dyDescent="0.25">
      <c r="A348" s="19">
        <v>180043</v>
      </c>
      <c r="B348" s="20" t="s">
        <v>600</v>
      </c>
      <c r="C348" s="21" t="s">
        <v>601</v>
      </c>
      <c r="D348" s="22"/>
      <c r="E348" s="22"/>
      <c r="F348" s="22"/>
      <c r="G348" s="23"/>
      <c r="H348" s="17">
        <f t="shared" si="13"/>
        <v>0</v>
      </c>
      <c r="I348" s="24">
        <f t="shared" si="14"/>
        <v>0</v>
      </c>
    </row>
    <row r="349" spans="1:9" ht="15" customHeight="1" x14ac:dyDescent="0.25">
      <c r="A349" s="19">
        <v>180127</v>
      </c>
      <c r="B349" s="20" t="s">
        <v>602</v>
      </c>
      <c r="C349" s="21" t="s">
        <v>603</v>
      </c>
      <c r="D349" s="22"/>
      <c r="E349" s="22"/>
      <c r="F349" s="22"/>
      <c r="G349" s="23"/>
      <c r="H349" s="17">
        <f t="shared" ref="H349:H397" si="16">SUM(D349:G349)</f>
        <v>0</v>
      </c>
      <c r="I349" s="24">
        <f t="shared" si="14"/>
        <v>0</v>
      </c>
    </row>
    <row r="350" spans="1:9" ht="15" customHeight="1" x14ac:dyDescent="0.25">
      <c r="A350" s="19">
        <v>180169</v>
      </c>
      <c r="B350" s="20" t="s">
        <v>604</v>
      </c>
      <c r="C350" s="21" t="s">
        <v>605</v>
      </c>
      <c r="D350" s="22"/>
      <c r="E350" s="22"/>
      <c r="F350" s="22"/>
      <c r="G350" s="23"/>
      <c r="H350" s="17">
        <f t="shared" si="16"/>
        <v>0</v>
      </c>
      <c r="I350" s="24">
        <f t="shared" si="14"/>
        <v>0</v>
      </c>
    </row>
    <row r="351" spans="1:9" ht="15" customHeight="1" x14ac:dyDescent="0.25">
      <c r="A351" s="19">
        <v>180191</v>
      </c>
      <c r="B351" s="20" t="s">
        <v>602</v>
      </c>
      <c r="C351" s="21" t="s">
        <v>606</v>
      </c>
      <c r="D351" s="22"/>
      <c r="E351" s="22"/>
      <c r="F351" s="22"/>
      <c r="G351" s="23"/>
      <c r="H351" s="17">
        <f t="shared" si="16"/>
        <v>0</v>
      </c>
      <c r="I351" s="24">
        <f t="shared" si="14"/>
        <v>0</v>
      </c>
    </row>
    <row r="352" spans="1:9" ht="15" customHeight="1" x14ac:dyDescent="0.25">
      <c r="A352" s="19">
        <v>180216</v>
      </c>
      <c r="B352" s="20" t="s">
        <v>600</v>
      </c>
      <c r="C352" s="21" t="s">
        <v>663</v>
      </c>
      <c r="D352" s="22"/>
      <c r="E352" s="22"/>
      <c r="F352" s="22"/>
      <c r="G352" s="23"/>
      <c r="H352" s="17">
        <f t="shared" si="16"/>
        <v>0</v>
      </c>
      <c r="I352" s="24">
        <f t="shared" si="14"/>
        <v>0</v>
      </c>
    </row>
    <row r="353" spans="1:9" ht="15" customHeight="1" x14ac:dyDescent="0.25">
      <c r="A353" s="19">
        <v>180239</v>
      </c>
      <c r="B353" s="20" t="s">
        <v>607</v>
      </c>
      <c r="C353" s="21" t="s">
        <v>608</v>
      </c>
      <c r="D353" s="22"/>
      <c r="E353" s="22"/>
      <c r="F353" s="22"/>
      <c r="G353" s="23"/>
      <c r="H353" s="17">
        <f t="shared" si="16"/>
        <v>0</v>
      </c>
      <c r="I353" s="24">
        <f t="shared" si="14"/>
        <v>0</v>
      </c>
    </row>
    <row r="354" spans="1:9" ht="15" customHeight="1" x14ac:dyDescent="0.25">
      <c r="A354" s="19">
        <v>180248</v>
      </c>
      <c r="B354" s="20" t="s">
        <v>609</v>
      </c>
      <c r="C354" s="21" t="s">
        <v>610</v>
      </c>
      <c r="D354" s="22"/>
      <c r="E354" s="22"/>
      <c r="F354" s="22"/>
      <c r="G354" s="23"/>
      <c r="H354" s="17">
        <f t="shared" si="16"/>
        <v>0</v>
      </c>
      <c r="I354" s="24">
        <f t="shared" si="14"/>
        <v>0</v>
      </c>
    </row>
    <row r="355" spans="1:9" ht="15" customHeight="1" x14ac:dyDescent="0.25">
      <c r="A355" s="19">
        <v>180315</v>
      </c>
      <c r="B355" s="20" t="s">
        <v>611</v>
      </c>
      <c r="C355" s="21" t="s">
        <v>612</v>
      </c>
      <c r="D355" s="22"/>
      <c r="E355" s="22"/>
      <c r="F355" s="22"/>
      <c r="G355" s="23"/>
      <c r="H355" s="17">
        <f t="shared" si="16"/>
        <v>0</v>
      </c>
      <c r="I355" s="24">
        <f t="shared" si="14"/>
        <v>0</v>
      </c>
    </row>
    <row r="356" spans="1:9" ht="15" customHeight="1" x14ac:dyDescent="0.25">
      <c r="A356" s="19">
        <v>180323</v>
      </c>
      <c r="B356" s="20" t="s">
        <v>609</v>
      </c>
      <c r="C356" s="21" t="s">
        <v>685</v>
      </c>
      <c r="D356" s="22"/>
      <c r="E356" s="22"/>
      <c r="F356" s="22"/>
      <c r="G356" s="23"/>
      <c r="H356" s="17">
        <f t="shared" si="16"/>
        <v>0</v>
      </c>
      <c r="I356" s="24">
        <f t="shared" si="14"/>
        <v>0</v>
      </c>
    </row>
    <row r="357" spans="1:9" ht="15" customHeight="1" x14ac:dyDescent="0.25">
      <c r="A357" s="19">
        <v>180417</v>
      </c>
      <c r="B357" s="20" t="s">
        <v>602</v>
      </c>
      <c r="C357" s="21" t="s">
        <v>613</v>
      </c>
      <c r="D357" s="22"/>
      <c r="E357" s="22"/>
      <c r="F357" s="22"/>
      <c r="G357" s="23"/>
      <c r="H357" s="17">
        <f t="shared" si="16"/>
        <v>0</v>
      </c>
      <c r="I357" s="24">
        <f t="shared" si="14"/>
        <v>0</v>
      </c>
    </row>
    <row r="358" spans="1:9" ht="15" customHeight="1" x14ac:dyDescent="0.25">
      <c r="A358" s="19">
        <v>210033</v>
      </c>
      <c r="B358" s="20" t="s">
        <v>611</v>
      </c>
      <c r="C358" s="21" t="s">
        <v>614</v>
      </c>
      <c r="D358" s="22"/>
      <c r="E358" s="22"/>
      <c r="F358" s="22"/>
      <c r="G358" s="23"/>
      <c r="H358" s="17">
        <f t="shared" si="16"/>
        <v>0</v>
      </c>
      <c r="I358" s="24">
        <f t="shared" si="14"/>
        <v>0</v>
      </c>
    </row>
    <row r="359" spans="1:9" ht="15" customHeight="1" x14ac:dyDescent="0.25">
      <c r="A359" s="19">
        <v>210040</v>
      </c>
      <c r="B359" s="20" t="s">
        <v>611</v>
      </c>
      <c r="C359" s="21" t="s">
        <v>615</v>
      </c>
      <c r="D359" s="22"/>
      <c r="E359" s="22"/>
      <c r="F359" s="22"/>
      <c r="G359" s="23"/>
      <c r="H359" s="17">
        <f t="shared" si="16"/>
        <v>0</v>
      </c>
      <c r="I359" s="24">
        <f t="shared" si="14"/>
        <v>0</v>
      </c>
    </row>
    <row r="360" spans="1:9" ht="15" customHeight="1" x14ac:dyDescent="0.25">
      <c r="A360" s="19">
        <v>210042</v>
      </c>
      <c r="B360" s="20" t="s">
        <v>611</v>
      </c>
      <c r="C360" s="21" t="s">
        <v>616</v>
      </c>
      <c r="D360" s="22"/>
      <c r="E360" s="22"/>
      <c r="F360" s="22"/>
      <c r="G360" s="23"/>
      <c r="H360" s="17">
        <f t="shared" si="16"/>
        <v>0</v>
      </c>
      <c r="I360" s="24">
        <f t="shared" si="14"/>
        <v>0</v>
      </c>
    </row>
    <row r="361" spans="1:9" ht="15" customHeight="1" x14ac:dyDescent="0.25">
      <c r="A361" s="19">
        <v>210049</v>
      </c>
      <c r="B361" s="20" t="s">
        <v>607</v>
      </c>
      <c r="C361" s="21" t="s">
        <v>617</v>
      </c>
      <c r="D361" s="22"/>
      <c r="E361" s="22"/>
      <c r="F361" s="22"/>
      <c r="G361" s="23"/>
      <c r="H361" s="17">
        <f t="shared" si="16"/>
        <v>0</v>
      </c>
      <c r="I361" s="24">
        <f t="shared" si="14"/>
        <v>0</v>
      </c>
    </row>
    <row r="362" spans="1:9" ht="15" customHeight="1" x14ac:dyDescent="0.25">
      <c r="A362" s="19">
        <v>210059</v>
      </c>
      <c r="B362" s="20" t="s">
        <v>611</v>
      </c>
      <c r="C362" s="21" t="s">
        <v>683</v>
      </c>
      <c r="D362" s="22"/>
      <c r="E362" s="22"/>
      <c r="F362" s="22"/>
      <c r="G362" s="23"/>
      <c r="H362" s="17">
        <f t="shared" si="16"/>
        <v>0</v>
      </c>
      <c r="I362" s="24">
        <f t="shared" si="14"/>
        <v>0</v>
      </c>
    </row>
    <row r="363" spans="1:9" ht="15" customHeight="1" x14ac:dyDescent="0.25">
      <c r="A363" s="19">
        <v>210064</v>
      </c>
      <c r="B363" s="20" t="s">
        <v>611</v>
      </c>
      <c r="C363" s="21" t="s">
        <v>618</v>
      </c>
      <c r="D363" s="22"/>
      <c r="E363" s="22"/>
      <c r="F363" s="22"/>
      <c r="G363" s="23"/>
      <c r="H363" s="17">
        <f t="shared" si="16"/>
        <v>0</v>
      </c>
      <c r="I363" s="24">
        <f t="shared" si="14"/>
        <v>0</v>
      </c>
    </row>
    <row r="364" spans="1:9" ht="15" customHeight="1" x14ac:dyDescent="0.25">
      <c r="A364" s="19">
        <v>210155</v>
      </c>
      <c r="B364" s="20" t="s">
        <v>611</v>
      </c>
      <c r="C364" s="21" t="s">
        <v>700</v>
      </c>
      <c r="D364" s="22"/>
      <c r="E364" s="22">
        <v>4.8</v>
      </c>
      <c r="F364" s="22"/>
      <c r="G364" s="23"/>
      <c r="H364" s="17">
        <f t="shared" si="16"/>
        <v>4.8</v>
      </c>
      <c r="I364" s="24">
        <f t="shared" si="14"/>
        <v>4.8</v>
      </c>
    </row>
    <row r="365" spans="1:9" ht="15" customHeight="1" x14ac:dyDescent="0.25">
      <c r="A365" s="19">
        <v>210072</v>
      </c>
      <c r="B365" s="20" t="s">
        <v>611</v>
      </c>
      <c r="C365" s="21" t="s">
        <v>701</v>
      </c>
      <c r="D365" s="22"/>
      <c r="E365" s="22"/>
      <c r="F365" s="22"/>
      <c r="G365" s="23"/>
      <c r="H365" s="17">
        <f t="shared" si="16"/>
        <v>0</v>
      </c>
      <c r="I365" s="24">
        <f t="shared" si="14"/>
        <v>0</v>
      </c>
    </row>
    <row r="366" spans="1:9" ht="15" customHeight="1" x14ac:dyDescent="0.25">
      <c r="A366" s="19">
        <v>210073</v>
      </c>
      <c r="B366" s="20" t="s">
        <v>611</v>
      </c>
      <c r="C366" s="21" t="s">
        <v>621</v>
      </c>
      <c r="D366" s="22"/>
      <c r="E366" s="22"/>
      <c r="F366" s="22"/>
      <c r="G366" s="23"/>
      <c r="H366" s="17">
        <f t="shared" si="16"/>
        <v>0</v>
      </c>
      <c r="I366" s="24">
        <f t="shared" si="14"/>
        <v>0</v>
      </c>
    </row>
    <row r="367" spans="1:9" ht="15" customHeight="1" x14ac:dyDescent="0.25">
      <c r="A367" s="19">
        <v>210074</v>
      </c>
      <c r="B367" s="20" t="s">
        <v>607</v>
      </c>
      <c r="C367" s="21" t="s">
        <v>622</v>
      </c>
      <c r="D367" s="22"/>
      <c r="E367" s="22"/>
      <c r="F367" s="22"/>
      <c r="G367" s="23"/>
      <c r="H367" s="17">
        <f t="shared" si="16"/>
        <v>0</v>
      </c>
      <c r="I367" s="24">
        <f t="shared" si="14"/>
        <v>0</v>
      </c>
    </row>
    <row r="368" spans="1:9" ht="15" customHeight="1" x14ac:dyDescent="0.25">
      <c r="A368" s="19">
        <v>210091</v>
      </c>
      <c r="B368" s="20" t="s">
        <v>611</v>
      </c>
      <c r="C368" s="21" t="s">
        <v>658</v>
      </c>
      <c r="D368" s="22"/>
      <c r="E368" s="22"/>
      <c r="F368" s="22"/>
      <c r="G368" s="23"/>
      <c r="H368" s="17">
        <f t="shared" si="16"/>
        <v>0</v>
      </c>
      <c r="I368" s="24">
        <f t="shared" si="14"/>
        <v>0</v>
      </c>
    </row>
    <row r="369" spans="1:9" ht="15" customHeight="1" x14ac:dyDescent="0.25">
      <c r="A369" s="19">
        <v>210092</v>
      </c>
      <c r="B369" s="20" t="s">
        <v>602</v>
      </c>
      <c r="C369" s="21" t="s">
        <v>664</v>
      </c>
      <c r="D369" s="22"/>
      <c r="E369" s="22"/>
      <c r="F369" s="22"/>
      <c r="G369" s="23"/>
      <c r="H369" s="17">
        <f t="shared" si="16"/>
        <v>0</v>
      </c>
      <c r="I369" s="24">
        <f t="shared" si="14"/>
        <v>0</v>
      </c>
    </row>
    <row r="370" spans="1:9" ht="15" customHeight="1" x14ac:dyDescent="0.25">
      <c r="A370" s="19">
        <v>210112</v>
      </c>
      <c r="B370" s="20" t="s">
        <v>607</v>
      </c>
      <c r="C370" s="21" t="s">
        <v>680</v>
      </c>
      <c r="D370" s="22"/>
      <c r="E370" s="22">
        <v>8.5500000000000007</v>
      </c>
      <c r="F370" s="22"/>
      <c r="G370" s="23"/>
      <c r="H370" s="17">
        <f t="shared" si="16"/>
        <v>8.5500000000000007</v>
      </c>
      <c r="I370" s="24">
        <f t="shared" si="14"/>
        <v>8.5500000000000007</v>
      </c>
    </row>
    <row r="371" spans="1:9" ht="15" customHeight="1" x14ac:dyDescent="0.25">
      <c r="A371" s="19">
        <v>211607</v>
      </c>
      <c r="B371" s="20" t="s">
        <v>611</v>
      </c>
      <c r="C371" s="21" t="s">
        <v>623</v>
      </c>
      <c r="D371" s="22"/>
      <c r="E371" s="22"/>
      <c r="F371" s="22"/>
      <c r="G371" s="23"/>
      <c r="H371" s="17">
        <f>SUM(D371:G371)</f>
        <v>0</v>
      </c>
      <c r="I371" s="24">
        <f t="shared" si="14"/>
        <v>0</v>
      </c>
    </row>
    <row r="372" spans="1:9" ht="15" customHeight="1" x14ac:dyDescent="0.25">
      <c r="A372" s="19">
        <v>215049</v>
      </c>
      <c r="B372" s="20" t="s">
        <v>611</v>
      </c>
      <c r="C372" s="21" t="s">
        <v>624</v>
      </c>
      <c r="D372" s="22"/>
      <c r="E372" s="22"/>
      <c r="F372" s="22"/>
      <c r="G372" s="23"/>
      <c r="H372" s="17">
        <f t="shared" ref="H372:H373" si="17">SUM(D372:G372)</f>
        <v>0</v>
      </c>
      <c r="I372" s="24">
        <f t="shared" si="14"/>
        <v>0</v>
      </c>
    </row>
    <row r="373" spans="1:9" ht="15" customHeight="1" x14ac:dyDescent="0.25">
      <c r="A373" s="19">
        <v>215069</v>
      </c>
      <c r="B373" s="20" t="s">
        <v>611</v>
      </c>
      <c r="C373" s="21" t="s">
        <v>665</v>
      </c>
      <c r="D373" s="22"/>
      <c r="E373" s="22"/>
      <c r="F373" s="22"/>
      <c r="G373" s="23"/>
      <c r="H373" s="17">
        <f t="shared" si="17"/>
        <v>0</v>
      </c>
      <c r="I373" s="24">
        <f t="shared" si="14"/>
        <v>0</v>
      </c>
    </row>
    <row r="374" spans="1:9" ht="15" customHeight="1" x14ac:dyDescent="0.25">
      <c r="A374" s="19">
        <v>220804</v>
      </c>
      <c r="B374" s="20" t="s">
        <v>611</v>
      </c>
      <c r="C374" s="21" t="s">
        <v>625</v>
      </c>
      <c r="D374" s="22"/>
      <c r="E374" s="22"/>
      <c r="F374" s="22"/>
      <c r="G374" s="23"/>
      <c r="H374" s="17">
        <f t="shared" si="16"/>
        <v>0</v>
      </c>
      <c r="I374" s="24">
        <f t="shared" si="14"/>
        <v>0</v>
      </c>
    </row>
    <row r="375" spans="1:9" ht="15" customHeight="1" x14ac:dyDescent="0.25">
      <c r="A375" s="19">
        <v>220818</v>
      </c>
      <c r="B375" s="20" t="s">
        <v>611</v>
      </c>
      <c r="C375" s="21" t="s">
        <v>682</v>
      </c>
      <c r="D375" s="22"/>
      <c r="E375" s="22"/>
      <c r="F375" s="22"/>
      <c r="G375" s="23"/>
      <c r="H375" s="17">
        <f t="shared" si="16"/>
        <v>0</v>
      </c>
      <c r="I375" s="24">
        <f t="shared" si="14"/>
        <v>0</v>
      </c>
    </row>
    <row r="376" spans="1:9" ht="15" customHeight="1" x14ac:dyDescent="0.25">
      <c r="A376" s="19">
        <v>220823</v>
      </c>
      <c r="B376" s="20" t="s">
        <v>611</v>
      </c>
      <c r="C376" s="21"/>
      <c r="D376" s="22"/>
      <c r="E376" s="22"/>
      <c r="F376" s="22"/>
      <c r="G376" s="23"/>
      <c r="H376" s="17">
        <f t="shared" si="16"/>
        <v>0</v>
      </c>
      <c r="I376" s="24">
        <f t="shared" si="14"/>
        <v>0</v>
      </c>
    </row>
    <row r="377" spans="1:9" ht="15" customHeight="1" x14ac:dyDescent="0.25">
      <c r="A377" s="19">
        <v>221240</v>
      </c>
      <c r="B377" s="20" t="s">
        <v>611</v>
      </c>
      <c r="C377" s="21" t="s">
        <v>626</v>
      </c>
      <c r="D377" s="22"/>
      <c r="E377" s="22"/>
      <c r="F377" s="22"/>
      <c r="G377" s="23"/>
      <c r="H377" s="17">
        <f t="shared" si="16"/>
        <v>0</v>
      </c>
      <c r="I377" s="24">
        <f t="shared" si="14"/>
        <v>0</v>
      </c>
    </row>
    <row r="378" spans="1:9" ht="15" customHeight="1" x14ac:dyDescent="0.25">
      <c r="A378" s="19">
        <v>221252</v>
      </c>
      <c r="B378" s="20" t="s">
        <v>627</v>
      </c>
      <c r="C378" s="21" t="s">
        <v>666</v>
      </c>
      <c r="D378" s="22"/>
      <c r="E378" s="22"/>
      <c r="F378" s="22"/>
      <c r="G378" s="23"/>
      <c r="H378" s="17">
        <f t="shared" si="16"/>
        <v>0</v>
      </c>
      <c r="I378" s="24">
        <f t="shared" si="14"/>
        <v>0</v>
      </c>
    </row>
    <row r="379" spans="1:9" ht="15" customHeight="1" x14ac:dyDescent="0.25">
      <c r="A379" s="19">
        <v>222312</v>
      </c>
      <c r="B379" s="20" t="s">
        <v>627</v>
      </c>
      <c r="C379" s="21" t="s">
        <v>628</v>
      </c>
      <c r="D379" s="22"/>
      <c r="E379" s="22"/>
      <c r="F379" s="22"/>
      <c r="G379" s="23"/>
      <c r="H379" s="17">
        <f t="shared" si="16"/>
        <v>0</v>
      </c>
      <c r="I379" s="24">
        <f t="shared" si="14"/>
        <v>0</v>
      </c>
    </row>
    <row r="380" spans="1:9" ht="15" customHeight="1" x14ac:dyDescent="0.25">
      <c r="A380" s="19">
        <v>222340</v>
      </c>
      <c r="B380" s="20" t="s">
        <v>629</v>
      </c>
      <c r="C380" s="21" t="s">
        <v>630</v>
      </c>
      <c r="D380" s="22"/>
      <c r="E380" s="22"/>
      <c r="F380" s="22"/>
      <c r="G380" s="23"/>
      <c r="H380" s="17">
        <f t="shared" si="16"/>
        <v>0</v>
      </c>
      <c r="I380" s="24">
        <f t="shared" si="14"/>
        <v>0</v>
      </c>
    </row>
    <row r="381" spans="1:9" ht="15" customHeight="1" x14ac:dyDescent="0.25">
      <c r="A381" s="19">
        <v>222392</v>
      </c>
      <c r="B381" s="20" t="s">
        <v>633</v>
      </c>
      <c r="C381" s="21" t="s">
        <v>667</v>
      </c>
      <c r="D381" s="22"/>
      <c r="E381" s="22"/>
      <c r="F381" s="22"/>
      <c r="G381" s="23"/>
      <c r="H381" s="17">
        <f t="shared" si="16"/>
        <v>0</v>
      </c>
      <c r="I381" s="24">
        <f t="shared" si="14"/>
        <v>0</v>
      </c>
    </row>
    <row r="382" spans="1:9" ht="15" customHeight="1" x14ac:dyDescent="0.25">
      <c r="A382" s="19">
        <v>230201</v>
      </c>
      <c r="B382" s="20" t="s">
        <v>631</v>
      </c>
      <c r="C382" s="21" t="s">
        <v>632</v>
      </c>
      <c r="D382" s="22"/>
      <c r="E382" s="22">
        <v>210.85</v>
      </c>
      <c r="F382" s="22"/>
      <c r="G382" s="23"/>
      <c r="H382" s="17">
        <f t="shared" si="16"/>
        <v>210.85</v>
      </c>
      <c r="I382" s="24">
        <f t="shared" si="14"/>
        <v>210.85</v>
      </c>
    </row>
    <row r="383" spans="1:9" ht="15" customHeight="1" x14ac:dyDescent="0.25">
      <c r="A383" s="19">
        <v>230202</v>
      </c>
      <c r="B383" s="20" t="s">
        <v>633</v>
      </c>
      <c r="C383" s="21" t="s">
        <v>634</v>
      </c>
      <c r="D383" s="22"/>
      <c r="E383" s="22">
        <v>237.71</v>
      </c>
      <c r="F383" s="22">
        <v>9.66</v>
      </c>
      <c r="G383" s="23">
        <v>1562.96</v>
      </c>
      <c r="H383" s="17">
        <f t="shared" si="16"/>
        <v>1810.33</v>
      </c>
      <c r="I383" s="24">
        <f t="shared" si="14"/>
        <v>1810.33</v>
      </c>
    </row>
    <row r="384" spans="1:9" ht="15" customHeight="1" x14ac:dyDescent="0.25">
      <c r="A384" s="19">
        <v>230203</v>
      </c>
      <c r="B384" s="20" t="s">
        <v>635</v>
      </c>
      <c r="C384" s="21" t="s">
        <v>636</v>
      </c>
      <c r="D384" s="22"/>
      <c r="E384" s="22">
        <v>117.26</v>
      </c>
      <c r="F384" s="22"/>
      <c r="G384" s="23"/>
      <c r="H384" s="17">
        <f t="shared" si="16"/>
        <v>117.26</v>
      </c>
      <c r="I384" s="24">
        <f t="shared" si="14"/>
        <v>117.26</v>
      </c>
    </row>
    <row r="385" spans="1:9" ht="15" customHeight="1" x14ac:dyDescent="0.25">
      <c r="A385" s="19">
        <v>230205</v>
      </c>
      <c r="B385" s="20" t="s">
        <v>637</v>
      </c>
      <c r="C385" s="21" t="s">
        <v>638</v>
      </c>
      <c r="D385" s="22"/>
      <c r="E385" s="22"/>
      <c r="F385" s="22"/>
      <c r="G385" s="23"/>
      <c r="H385" s="17">
        <f t="shared" si="16"/>
        <v>0</v>
      </c>
      <c r="I385" s="24">
        <f>ROUND(H385,2)</f>
        <v>0</v>
      </c>
    </row>
    <row r="386" spans="1:9" ht="15" customHeight="1" x14ac:dyDescent="0.25">
      <c r="A386" s="19">
        <v>230208</v>
      </c>
      <c r="B386" s="20" t="s">
        <v>639</v>
      </c>
      <c r="C386" s="21" t="s">
        <v>640</v>
      </c>
      <c r="D386" s="22"/>
      <c r="E386" s="22">
        <v>129.55000000000001</v>
      </c>
      <c r="F386" s="22"/>
      <c r="G386" s="23">
        <v>113.21</v>
      </c>
      <c r="H386" s="17">
        <f t="shared" si="16"/>
        <v>242.76</v>
      </c>
      <c r="I386" s="24">
        <f t="shared" si="14"/>
        <v>242.76</v>
      </c>
    </row>
    <row r="387" spans="1:9" ht="15" customHeight="1" x14ac:dyDescent="0.25">
      <c r="A387" s="19">
        <v>230211</v>
      </c>
      <c r="B387" s="20" t="s">
        <v>641</v>
      </c>
      <c r="C387" s="21" t="s">
        <v>642</v>
      </c>
      <c r="D387" s="22"/>
      <c r="E387" s="22"/>
      <c r="F387" s="22"/>
      <c r="G387" s="23"/>
      <c r="H387" s="17">
        <f t="shared" si="16"/>
        <v>0</v>
      </c>
      <c r="I387" s="24">
        <f t="shared" si="14"/>
        <v>0</v>
      </c>
    </row>
    <row r="388" spans="1:9" ht="15" customHeight="1" x14ac:dyDescent="0.25">
      <c r="A388" s="19">
        <v>230212</v>
      </c>
      <c r="B388" s="20" t="s">
        <v>643</v>
      </c>
      <c r="C388" s="21" t="s">
        <v>644</v>
      </c>
      <c r="D388" s="22"/>
      <c r="E388" s="22"/>
      <c r="F388" s="22"/>
      <c r="G388" s="23"/>
      <c r="H388" s="17">
        <f t="shared" si="16"/>
        <v>0</v>
      </c>
      <c r="I388" s="24">
        <f t="shared" si="14"/>
        <v>0</v>
      </c>
    </row>
    <row r="389" spans="1:9" ht="15" customHeight="1" x14ac:dyDescent="0.25">
      <c r="A389" s="26">
        <v>230801001</v>
      </c>
      <c r="B389" s="20" t="s">
        <v>645</v>
      </c>
      <c r="C389" s="21" t="s">
        <v>646</v>
      </c>
      <c r="D389" s="22"/>
      <c r="E389" s="22">
        <v>2.2999999999999998</v>
      </c>
      <c r="F389" s="22"/>
      <c r="G389" s="23"/>
      <c r="H389" s="17">
        <f t="shared" si="16"/>
        <v>2.2999999999999998</v>
      </c>
      <c r="I389" s="24">
        <f t="shared" si="14"/>
        <v>2.2999999999999998</v>
      </c>
    </row>
    <row r="390" spans="1:9" ht="15" customHeight="1" x14ac:dyDescent="0.25">
      <c r="A390" s="19">
        <v>23080100</v>
      </c>
      <c r="B390" s="20" t="s">
        <v>649</v>
      </c>
      <c r="C390" s="21" t="s">
        <v>668</v>
      </c>
      <c r="D390" s="22"/>
      <c r="E390" s="22"/>
      <c r="F390" s="22"/>
      <c r="G390" s="23"/>
      <c r="H390" s="17">
        <f t="shared" si="16"/>
        <v>0</v>
      </c>
      <c r="I390" s="24">
        <f t="shared" ref="I390:I399" si="18">ROUND(H390,2)</f>
        <v>0</v>
      </c>
    </row>
    <row r="391" spans="1:9" ht="15" customHeight="1" x14ac:dyDescent="0.25">
      <c r="A391" s="26">
        <v>230801002</v>
      </c>
      <c r="B391" s="20" t="s">
        <v>645</v>
      </c>
      <c r="C391" s="21" t="s">
        <v>646</v>
      </c>
      <c r="D391" s="22"/>
      <c r="E391" s="22"/>
      <c r="F391" s="22"/>
      <c r="G391" s="23"/>
      <c r="H391" s="17">
        <f t="shared" si="16"/>
        <v>0</v>
      </c>
      <c r="I391" s="24">
        <f t="shared" si="18"/>
        <v>0</v>
      </c>
    </row>
    <row r="392" spans="1:9" ht="15" customHeight="1" x14ac:dyDescent="0.25">
      <c r="A392" s="26">
        <v>230801005</v>
      </c>
      <c r="B392" s="20" t="s">
        <v>645</v>
      </c>
      <c r="C392" s="21" t="s">
        <v>646</v>
      </c>
      <c r="D392" s="22"/>
      <c r="E392" s="22">
        <v>3.27</v>
      </c>
      <c r="F392" s="22"/>
      <c r="G392" s="23"/>
      <c r="H392" s="17">
        <f t="shared" si="16"/>
        <v>3.27</v>
      </c>
      <c r="I392" s="24">
        <f t="shared" si="18"/>
        <v>3.27</v>
      </c>
    </row>
    <row r="393" spans="1:9" ht="15" customHeight="1" x14ac:dyDescent="0.25">
      <c r="A393" s="19">
        <v>814020</v>
      </c>
      <c r="B393" s="20" t="s">
        <v>647</v>
      </c>
      <c r="C393" s="21" t="s">
        <v>648</v>
      </c>
      <c r="D393" s="22"/>
      <c r="E393" s="22">
        <v>11.96</v>
      </c>
      <c r="F393" s="22"/>
      <c r="G393" s="23"/>
      <c r="H393" s="17">
        <f t="shared" si="16"/>
        <v>11.96</v>
      </c>
      <c r="I393" s="24">
        <f t="shared" si="18"/>
        <v>11.96</v>
      </c>
    </row>
    <row r="394" spans="1:9" ht="15" customHeight="1" x14ac:dyDescent="0.25">
      <c r="A394" s="19">
        <v>810450</v>
      </c>
      <c r="B394" s="20" t="s">
        <v>649</v>
      </c>
      <c r="C394" s="21" t="s">
        <v>650</v>
      </c>
      <c r="D394" s="22"/>
      <c r="E394" s="22"/>
      <c r="F394" s="22"/>
      <c r="G394" s="23"/>
      <c r="H394" s="17">
        <f t="shared" si="16"/>
        <v>0</v>
      </c>
      <c r="I394" s="24">
        <f t="shared" si="18"/>
        <v>0</v>
      </c>
    </row>
    <row r="395" spans="1:9" ht="15" customHeight="1" x14ac:dyDescent="0.25">
      <c r="A395" s="19">
        <v>814020</v>
      </c>
      <c r="B395" s="20" t="s">
        <v>651</v>
      </c>
      <c r="C395" s="21" t="s">
        <v>652</v>
      </c>
      <c r="D395" s="22"/>
      <c r="E395" s="22"/>
      <c r="F395" s="22"/>
      <c r="G395" s="23"/>
      <c r="H395" s="17">
        <f t="shared" si="16"/>
        <v>0</v>
      </c>
      <c r="I395" s="24">
        <f t="shared" si="18"/>
        <v>0</v>
      </c>
    </row>
    <row r="396" spans="1:9" ht="15" customHeight="1" x14ac:dyDescent="0.25">
      <c r="A396" s="19">
        <v>814021</v>
      </c>
      <c r="B396" s="20" t="s">
        <v>653</v>
      </c>
      <c r="C396" s="21" t="s">
        <v>654</v>
      </c>
      <c r="D396" s="22"/>
      <c r="E396" s="22"/>
      <c r="F396" s="22"/>
      <c r="G396" s="23"/>
      <c r="H396" s="17">
        <f t="shared" si="16"/>
        <v>0</v>
      </c>
      <c r="I396" s="24">
        <f t="shared" si="18"/>
        <v>0</v>
      </c>
    </row>
    <row r="397" spans="1:9" ht="15" customHeight="1" thickBot="1" x14ac:dyDescent="0.3">
      <c r="A397" s="27">
        <v>833001</v>
      </c>
      <c r="B397" s="28" t="s">
        <v>655</v>
      </c>
      <c r="C397" s="29" t="s">
        <v>656</v>
      </c>
      <c r="D397" s="30"/>
      <c r="E397" s="30"/>
      <c r="F397" s="30"/>
      <c r="G397" s="31"/>
      <c r="H397" s="32">
        <f t="shared" si="16"/>
        <v>0</v>
      </c>
      <c r="I397" s="33">
        <f t="shared" si="18"/>
        <v>0</v>
      </c>
    </row>
    <row r="398" spans="1:9" ht="15" customHeight="1" x14ac:dyDescent="0.25">
      <c r="D398" s="34">
        <f t="shared" ref="D398:G398" si="19">SUM(D5:D397)</f>
        <v>0</v>
      </c>
      <c r="E398" s="34">
        <f t="shared" si="19"/>
        <v>3738.1700000000019</v>
      </c>
      <c r="F398" s="34">
        <f t="shared" si="19"/>
        <v>9.66</v>
      </c>
      <c r="G398" s="35">
        <f t="shared" si="19"/>
        <v>1676.17</v>
      </c>
      <c r="H398" s="36">
        <f>SUM(D398:G398)</f>
        <v>5424.0000000000018</v>
      </c>
      <c r="I398" s="37">
        <f t="shared" si="18"/>
        <v>5424</v>
      </c>
    </row>
    <row r="399" spans="1:9" ht="15" customHeight="1" x14ac:dyDescent="0.25">
      <c r="A399" s="2" t="s">
        <v>7</v>
      </c>
      <c r="G399" s="4" t="s">
        <v>7</v>
      </c>
      <c r="H399" s="38">
        <f>SUM(H5:H397)</f>
        <v>5424.0000000000018</v>
      </c>
      <c r="I399" s="37">
        <f t="shared" si="18"/>
        <v>5424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64"/>
  <sheetViews>
    <sheetView workbookViewId="0">
      <selection activeCell="G42" sqref="G4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8.28515625" style="4" customWidth="1"/>
    <col min="8" max="8" width="10" style="4" customWidth="1"/>
    <col min="9" max="9" width="9.710937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1" t="s">
        <v>698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x14ac:dyDescent="0.25">
      <c r="A5" s="12">
        <v>1000</v>
      </c>
      <c r="B5" s="13" t="s">
        <v>8</v>
      </c>
      <c r="C5" s="14" t="s">
        <v>9</v>
      </c>
      <c r="D5" s="15"/>
      <c r="E5" s="15">
        <v>9.86</v>
      </c>
      <c r="F5" s="15"/>
      <c r="G5" s="16"/>
      <c r="H5" s="17">
        <f>SUM(D5:G5)</f>
        <v>9.86</v>
      </c>
      <c r="I5" s="18">
        <f t="shared" ref="I5:I16" si="0">ROUND(H5,2)</f>
        <v>9.86</v>
      </c>
    </row>
    <row r="6" spans="1:9" ht="15" customHeight="1" x14ac:dyDescent="0.25">
      <c r="A6" s="19">
        <v>1400</v>
      </c>
      <c r="B6" s="20" t="s">
        <v>18</v>
      </c>
      <c r="C6" s="21" t="s">
        <v>19</v>
      </c>
      <c r="D6" s="22"/>
      <c r="E6" s="22">
        <v>7.41</v>
      </c>
      <c r="F6" s="22"/>
      <c r="G6" s="23"/>
      <c r="H6" s="17">
        <f t="shared" ref="H6:H16" si="1">SUM(D6:G6)</f>
        <v>7.41</v>
      </c>
      <c r="I6" s="24">
        <f>ROUND(H6,2)</f>
        <v>7.41</v>
      </c>
    </row>
    <row r="7" spans="1:9" ht="15" customHeight="1" x14ac:dyDescent="0.25">
      <c r="A7" s="19">
        <v>1450</v>
      </c>
      <c r="B7" s="20" t="s">
        <v>20</v>
      </c>
      <c r="C7" s="21" t="s">
        <v>21</v>
      </c>
      <c r="D7" s="22"/>
      <c r="E7" s="22">
        <v>51.47</v>
      </c>
      <c r="F7" s="22"/>
      <c r="G7" s="23"/>
      <c r="H7" s="17">
        <f t="shared" si="1"/>
        <v>51.47</v>
      </c>
      <c r="I7" s="24">
        <f t="shared" si="0"/>
        <v>51.47</v>
      </c>
    </row>
    <row r="8" spans="1:9" ht="15" customHeight="1" x14ac:dyDescent="0.25">
      <c r="A8" s="19">
        <v>2350</v>
      </c>
      <c r="B8" s="20" t="s">
        <v>51</v>
      </c>
      <c r="C8" s="21" t="s">
        <v>52</v>
      </c>
      <c r="D8" s="22"/>
      <c r="E8" s="22">
        <v>4.1500000000000004</v>
      </c>
      <c r="F8" s="22"/>
      <c r="G8" s="23"/>
      <c r="H8" s="17">
        <f t="shared" si="1"/>
        <v>4.1500000000000004</v>
      </c>
      <c r="I8" s="24">
        <f t="shared" si="0"/>
        <v>4.1500000000000004</v>
      </c>
    </row>
    <row r="9" spans="1:9" ht="15" customHeight="1" x14ac:dyDescent="0.25">
      <c r="A9" s="19">
        <v>2460</v>
      </c>
      <c r="B9" s="20" t="s">
        <v>53</v>
      </c>
      <c r="C9" s="21" t="s">
        <v>681</v>
      </c>
      <c r="D9" s="22"/>
      <c r="E9" s="22">
        <v>195.84</v>
      </c>
      <c r="F9" s="22"/>
      <c r="G9" s="23"/>
      <c r="H9" s="17">
        <f>SUM(D9:G9)</f>
        <v>195.84</v>
      </c>
      <c r="I9" s="24">
        <f t="shared" si="0"/>
        <v>195.84</v>
      </c>
    </row>
    <row r="10" spans="1:9" ht="15" customHeight="1" x14ac:dyDescent="0.25">
      <c r="A10" s="19">
        <v>2680</v>
      </c>
      <c r="B10" s="20" t="s">
        <v>62</v>
      </c>
      <c r="C10" s="21" t="s">
        <v>63</v>
      </c>
      <c r="D10" s="22"/>
      <c r="E10" s="22">
        <v>127.01</v>
      </c>
      <c r="F10" s="22"/>
      <c r="G10" s="23"/>
      <c r="H10" s="17">
        <f t="shared" si="1"/>
        <v>127.01</v>
      </c>
      <c r="I10" s="24">
        <f t="shared" si="0"/>
        <v>127.01</v>
      </c>
    </row>
    <row r="11" spans="1:9" ht="15" customHeight="1" x14ac:dyDescent="0.25">
      <c r="A11" s="19">
        <v>2960</v>
      </c>
      <c r="B11" s="20" t="s">
        <v>66</v>
      </c>
      <c r="C11" s="21" t="s">
        <v>67</v>
      </c>
      <c r="D11" s="22"/>
      <c r="E11" s="22">
        <v>5.23</v>
      </c>
      <c r="F11" s="22"/>
      <c r="G11" s="23"/>
      <c r="H11" s="17">
        <f t="shared" si="1"/>
        <v>5.23</v>
      </c>
      <c r="I11" s="24">
        <f t="shared" si="0"/>
        <v>5.23</v>
      </c>
    </row>
    <row r="12" spans="1:9" ht="15" customHeight="1" x14ac:dyDescent="0.25">
      <c r="A12" s="19">
        <v>3260</v>
      </c>
      <c r="B12" s="20" t="s">
        <v>72</v>
      </c>
      <c r="C12" s="21" t="s">
        <v>73</v>
      </c>
      <c r="D12" s="22"/>
      <c r="E12" s="22">
        <v>1.84</v>
      </c>
      <c r="F12" s="22"/>
      <c r="G12" s="23"/>
      <c r="H12" s="17">
        <f t="shared" si="1"/>
        <v>1.84</v>
      </c>
      <c r="I12" s="24">
        <f t="shared" si="0"/>
        <v>1.84</v>
      </c>
    </row>
    <row r="13" spans="1:9" ht="15" customHeight="1" x14ac:dyDescent="0.25">
      <c r="A13" s="19">
        <v>4610</v>
      </c>
      <c r="B13" s="20" t="s">
        <v>89</v>
      </c>
      <c r="C13" s="21" t="s">
        <v>102</v>
      </c>
      <c r="D13" s="22"/>
      <c r="E13" s="22">
        <v>3.2</v>
      </c>
      <c r="F13" s="22"/>
      <c r="G13" s="23"/>
      <c r="H13" s="17">
        <f t="shared" si="1"/>
        <v>3.2</v>
      </c>
      <c r="I13" s="24">
        <f t="shared" si="0"/>
        <v>3.2</v>
      </c>
    </row>
    <row r="14" spans="1:9" ht="15" customHeight="1" x14ac:dyDescent="0.25">
      <c r="A14" s="19">
        <v>5000</v>
      </c>
      <c r="B14" s="20" t="s">
        <v>112</v>
      </c>
      <c r="C14" s="21" t="s">
        <v>113</v>
      </c>
      <c r="D14" s="22"/>
      <c r="E14" s="22">
        <v>16.37</v>
      </c>
      <c r="F14" s="22"/>
      <c r="G14" s="23"/>
      <c r="H14" s="17">
        <f t="shared" si="1"/>
        <v>16.37</v>
      </c>
      <c r="I14" s="24">
        <f t="shared" si="0"/>
        <v>16.37</v>
      </c>
    </row>
    <row r="15" spans="1:9" ht="15" customHeight="1" x14ac:dyDescent="0.25">
      <c r="A15" s="19">
        <v>5006</v>
      </c>
      <c r="B15" s="20" t="s">
        <v>120</v>
      </c>
      <c r="C15" s="21" t="s">
        <v>121</v>
      </c>
      <c r="D15" s="22"/>
      <c r="E15" s="22">
        <v>15.4</v>
      </c>
      <c r="F15" s="22"/>
      <c r="G15" s="23"/>
      <c r="H15" s="17">
        <f t="shared" si="1"/>
        <v>15.4</v>
      </c>
      <c r="I15" s="24">
        <f t="shared" si="0"/>
        <v>15.4</v>
      </c>
    </row>
    <row r="16" spans="1:9" ht="15" customHeight="1" x14ac:dyDescent="0.25">
      <c r="A16" s="19">
        <v>5280</v>
      </c>
      <c r="B16" s="20" t="s">
        <v>125</v>
      </c>
      <c r="C16" s="21" t="s">
        <v>126</v>
      </c>
      <c r="D16" s="22"/>
      <c r="E16" s="22">
        <v>3.17</v>
      </c>
      <c r="F16" s="22"/>
      <c r="G16" s="23"/>
      <c r="H16" s="17">
        <f t="shared" si="1"/>
        <v>3.17</v>
      </c>
      <c r="I16" s="24">
        <f t="shared" si="0"/>
        <v>3.17</v>
      </c>
    </row>
    <row r="17" spans="1:9" ht="15" customHeight="1" x14ac:dyDescent="0.25">
      <c r="A17" s="19">
        <v>5600</v>
      </c>
      <c r="B17" s="20" t="s">
        <v>142</v>
      </c>
      <c r="C17" s="21" t="s">
        <v>143</v>
      </c>
      <c r="D17" s="22"/>
      <c r="E17" s="22">
        <v>4.8</v>
      </c>
      <c r="F17" s="22"/>
      <c r="G17" s="23"/>
      <c r="H17" s="17">
        <f t="shared" ref="H17:H29" si="2">SUM(D17:G17)</f>
        <v>4.8</v>
      </c>
      <c r="I17" s="24">
        <f t="shared" ref="I17:I29" si="3">ROUND(H17,2)</f>
        <v>4.8</v>
      </c>
    </row>
    <row r="18" spans="1:9" ht="15" customHeight="1" x14ac:dyDescent="0.25">
      <c r="A18" s="19">
        <v>5660</v>
      </c>
      <c r="B18" s="20" t="s">
        <v>150</v>
      </c>
      <c r="C18" s="21" t="s">
        <v>151</v>
      </c>
      <c r="D18" s="22"/>
      <c r="E18" s="22">
        <v>163.72</v>
      </c>
      <c r="F18" s="22"/>
      <c r="G18" s="23"/>
      <c r="H18" s="17">
        <f t="shared" si="2"/>
        <v>163.72</v>
      </c>
      <c r="I18" s="24">
        <f t="shared" si="3"/>
        <v>163.72</v>
      </c>
    </row>
    <row r="19" spans="1:9" ht="15" customHeight="1" x14ac:dyDescent="0.25">
      <c r="A19" s="19">
        <v>5690</v>
      </c>
      <c r="B19" s="20" t="s">
        <v>152</v>
      </c>
      <c r="C19" s="21" t="s">
        <v>153</v>
      </c>
      <c r="D19" s="22"/>
      <c r="E19" s="22">
        <v>1453.5</v>
      </c>
      <c r="F19" s="22"/>
      <c r="G19" s="23"/>
      <c r="H19" s="17">
        <f t="shared" si="2"/>
        <v>1453.5</v>
      </c>
      <c r="I19" s="24">
        <f t="shared" si="3"/>
        <v>1453.5</v>
      </c>
    </row>
    <row r="20" spans="1:9" ht="15" customHeight="1" x14ac:dyDescent="0.25">
      <c r="A20" s="19">
        <v>6010</v>
      </c>
      <c r="B20" s="20" t="s">
        <v>156</v>
      </c>
      <c r="C20" s="21" t="s">
        <v>157</v>
      </c>
      <c r="D20" s="22"/>
      <c r="E20" s="22">
        <v>19.45</v>
      </c>
      <c r="F20" s="22"/>
      <c r="G20" s="23"/>
      <c r="H20" s="17">
        <f t="shared" si="2"/>
        <v>19.45</v>
      </c>
      <c r="I20" s="24">
        <f t="shared" si="3"/>
        <v>19.45</v>
      </c>
    </row>
    <row r="21" spans="1:9" ht="15" customHeight="1" x14ac:dyDescent="0.25">
      <c r="A21" s="19">
        <v>6292</v>
      </c>
      <c r="B21" s="20" t="s">
        <v>174</v>
      </c>
      <c r="C21" s="21" t="s">
        <v>175</v>
      </c>
      <c r="D21" s="22"/>
      <c r="E21" s="22">
        <v>52.26</v>
      </c>
      <c r="F21" s="22"/>
      <c r="G21" s="23"/>
      <c r="H21" s="17">
        <f t="shared" si="2"/>
        <v>52.26</v>
      </c>
      <c r="I21" s="24">
        <f t="shared" si="3"/>
        <v>52.26</v>
      </c>
    </row>
    <row r="22" spans="1:9" ht="15" customHeight="1" x14ac:dyDescent="0.25">
      <c r="A22" s="19">
        <v>6980</v>
      </c>
      <c r="B22" s="20" t="s">
        <v>212</v>
      </c>
      <c r="C22" s="21" t="s">
        <v>213</v>
      </c>
      <c r="D22" s="22"/>
      <c r="E22" s="22">
        <v>8.5500000000000007</v>
      </c>
      <c r="F22" s="22"/>
      <c r="G22" s="23"/>
      <c r="H22" s="17">
        <f t="shared" si="2"/>
        <v>8.5500000000000007</v>
      </c>
      <c r="I22" s="24">
        <f t="shared" si="3"/>
        <v>8.5500000000000007</v>
      </c>
    </row>
    <row r="23" spans="1:9" ht="15" customHeight="1" x14ac:dyDescent="0.25">
      <c r="A23" s="19">
        <v>7140</v>
      </c>
      <c r="B23" s="20" t="s">
        <v>220</v>
      </c>
      <c r="C23" s="21" t="s">
        <v>221</v>
      </c>
      <c r="D23" s="22"/>
      <c r="E23" s="22">
        <v>201.1</v>
      </c>
      <c r="F23" s="22"/>
      <c r="G23" s="23"/>
      <c r="H23" s="17">
        <f t="shared" si="2"/>
        <v>201.1</v>
      </c>
      <c r="I23" s="24">
        <f t="shared" si="3"/>
        <v>201.1</v>
      </c>
    </row>
    <row r="24" spans="1:9" ht="15" customHeight="1" x14ac:dyDescent="0.25">
      <c r="A24" s="19">
        <v>7180</v>
      </c>
      <c r="B24" s="20" t="s">
        <v>222</v>
      </c>
      <c r="C24" s="21" t="s">
        <v>223</v>
      </c>
      <c r="D24" s="22"/>
      <c r="E24" s="22">
        <v>1.2</v>
      </c>
      <c r="F24" s="22"/>
      <c r="G24" s="23"/>
      <c r="H24" s="17">
        <f t="shared" si="2"/>
        <v>1.2</v>
      </c>
      <c r="I24" s="24">
        <f t="shared" si="3"/>
        <v>1.2</v>
      </c>
    </row>
    <row r="25" spans="1:9" ht="15" customHeight="1" x14ac:dyDescent="0.25">
      <c r="A25" s="19">
        <v>7250</v>
      </c>
      <c r="B25" s="20" t="s">
        <v>226</v>
      </c>
      <c r="C25" s="21" t="s">
        <v>227</v>
      </c>
      <c r="D25" s="22"/>
      <c r="E25" s="22">
        <v>49.44</v>
      </c>
      <c r="F25" s="22"/>
      <c r="G25" s="23"/>
      <c r="H25" s="17">
        <f t="shared" si="2"/>
        <v>49.44</v>
      </c>
      <c r="I25" s="24">
        <f t="shared" si="3"/>
        <v>49.44</v>
      </c>
    </row>
    <row r="26" spans="1:9" ht="15" customHeight="1" x14ac:dyDescent="0.25">
      <c r="A26" s="19">
        <v>7280</v>
      </c>
      <c r="B26" s="20" t="s">
        <v>234</v>
      </c>
      <c r="C26" s="21" t="s">
        <v>235</v>
      </c>
      <c r="D26" s="22"/>
      <c r="E26" s="22">
        <v>16.399999999999999</v>
      </c>
      <c r="F26" s="22"/>
      <c r="G26" s="23"/>
      <c r="H26" s="17">
        <f t="shared" si="2"/>
        <v>16.399999999999999</v>
      </c>
      <c r="I26" s="24">
        <f t="shared" si="3"/>
        <v>16.399999999999999</v>
      </c>
    </row>
    <row r="27" spans="1:9" ht="15" customHeight="1" x14ac:dyDescent="0.25">
      <c r="A27" s="19">
        <v>7350</v>
      </c>
      <c r="B27" s="20" t="s">
        <v>238</v>
      </c>
      <c r="C27" s="21" t="s">
        <v>239</v>
      </c>
      <c r="D27" s="22"/>
      <c r="E27" s="22">
        <v>2.04</v>
      </c>
      <c r="F27" s="22"/>
      <c r="G27" s="23"/>
      <c r="H27" s="17">
        <f t="shared" si="2"/>
        <v>2.04</v>
      </c>
      <c r="I27" s="24">
        <f t="shared" si="3"/>
        <v>2.04</v>
      </c>
    </row>
    <row r="28" spans="1:9" ht="15" customHeight="1" x14ac:dyDescent="0.25">
      <c r="A28" s="19">
        <v>7390</v>
      </c>
      <c r="B28" s="20" t="s">
        <v>240</v>
      </c>
      <c r="C28" s="21" t="s">
        <v>241</v>
      </c>
      <c r="D28" s="22"/>
      <c r="E28" s="22">
        <v>16.25</v>
      </c>
      <c r="F28" s="22"/>
      <c r="G28" s="23"/>
      <c r="H28" s="17">
        <f t="shared" si="2"/>
        <v>16.25</v>
      </c>
      <c r="I28" s="24">
        <f t="shared" si="3"/>
        <v>16.25</v>
      </c>
    </row>
    <row r="29" spans="1:9" ht="15" customHeight="1" x14ac:dyDescent="0.25">
      <c r="A29" s="19">
        <v>7462</v>
      </c>
      <c r="B29" s="20" t="s">
        <v>248</v>
      </c>
      <c r="C29" s="21" t="s">
        <v>249</v>
      </c>
      <c r="D29" s="22"/>
      <c r="E29" s="22">
        <v>49.15</v>
      </c>
      <c r="F29" s="22"/>
      <c r="G29" s="23"/>
      <c r="H29" s="17">
        <f t="shared" si="2"/>
        <v>49.15</v>
      </c>
      <c r="I29" s="24">
        <f t="shared" si="3"/>
        <v>49.15</v>
      </c>
    </row>
    <row r="30" spans="1:9" ht="15" customHeight="1" x14ac:dyDescent="0.25">
      <c r="A30" s="19">
        <v>7490</v>
      </c>
      <c r="B30" s="20" t="s">
        <v>257</v>
      </c>
      <c r="C30" s="21" t="s">
        <v>258</v>
      </c>
      <c r="D30" s="22"/>
      <c r="E30" s="22">
        <v>5.7</v>
      </c>
      <c r="F30" s="22"/>
      <c r="G30" s="23"/>
      <c r="H30" s="17">
        <f t="shared" ref="H30:H39" si="4">SUM(D30:G30)</f>
        <v>5.7</v>
      </c>
      <c r="I30" s="24">
        <f t="shared" ref="I30:I40" si="5">ROUND(H30,2)</f>
        <v>5.7</v>
      </c>
    </row>
    <row r="31" spans="1:9" ht="15" customHeight="1" x14ac:dyDescent="0.25">
      <c r="A31" s="19">
        <v>7570</v>
      </c>
      <c r="B31" s="20" t="s">
        <v>263</v>
      </c>
      <c r="C31" s="21" t="s">
        <v>264</v>
      </c>
      <c r="D31" s="22"/>
      <c r="E31" s="22">
        <v>8.5500000000000007</v>
      </c>
      <c r="F31" s="22"/>
      <c r="G31" s="23"/>
      <c r="H31" s="17">
        <f t="shared" si="4"/>
        <v>8.5500000000000007</v>
      </c>
      <c r="I31" s="24">
        <f t="shared" si="5"/>
        <v>8.5500000000000007</v>
      </c>
    </row>
    <row r="32" spans="1:9" ht="15" customHeight="1" x14ac:dyDescent="0.25">
      <c r="A32" s="19">
        <v>8000</v>
      </c>
      <c r="B32" s="20" t="s">
        <v>272</v>
      </c>
      <c r="C32" s="21" t="s">
        <v>273</v>
      </c>
      <c r="D32" s="22"/>
      <c r="E32" s="22">
        <v>0.51</v>
      </c>
      <c r="F32" s="22"/>
      <c r="G32" s="23"/>
      <c r="H32" s="17">
        <f t="shared" si="4"/>
        <v>0.51</v>
      </c>
      <c r="I32" s="24">
        <f t="shared" si="5"/>
        <v>0.51</v>
      </c>
    </row>
    <row r="33" spans="1:9" ht="15" customHeight="1" x14ac:dyDescent="0.25">
      <c r="A33" s="19">
        <v>8020</v>
      </c>
      <c r="B33" s="20" t="s">
        <v>277</v>
      </c>
      <c r="C33" s="21" t="s">
        <v>282</v>
      </c>
      <c r="D33" s="22"/>
      <c r="E33" s="22">
        <v>6.25</v>
      </c>
      <c r="F33" s="22"/>
      <c r="G33" s="23"/>
      <c r="H33" s="17">
        <f t="shared" si="4"/>
        <v>6.25</v>
      </c>
      <c r="I33" s="24">
        <f t="shared" si="5"/>
        <v>6.25</v>
      </c>
    </row>
    <row r="34" spans="1:9" ht="15" customHeight="1" x14ac:dyDescent="0.25">
      <c r="A34" s="19">
        <v>8220</v>
      </c>
      <c r="B34" s="20" t="s">
        <v>289</v>
      </c>
      <c r="C34" s="21" t="s">
        <v>290</v>
      </c>
      <c r="D34" s="22"/>
      <c r="E34" s="22">
        <v>15.06</v>
      </c>
      <c r="F34" s="22"/>
      <c r="G34" s="23"/>
      <c r="H34" s="17">
        <f t="shared" si="4"/>
        <v>15.06</v>
      </c>
      <c r="I34" s="24">
        <f t="shared" si="5"/>
        <v>15.06</v>
      </c>
    </row>
    <row r="35" spans="1:9" ht="15" customHeight="1" x14ac:dyDescent="0.25">
      <c r="A35" s="19">
        <v>8436</v>
      </c>
      <c r="B35" s="20" t="s">
        <v>296</v>
      </c>
      <c r="C35" s="21" t="s">
        <v>302</v>
      </c>
      <c r="D35" s="22"/>
      <c r="E35" s="22">
        <v>8</v>
      </c>
      <c r="F35" s="22"/>
      <c r="G35" s="23"/>
      <c r="H35" s="17">
        <f t="shared" si="4"/>
        <v>8</v>
      </c>
      <c r="I35" s="24">
        <f t="shared" si="5"/>
        <v>8</v>
      </c>
    </row>
    <row r="36" spans="1:9" ht="15" customHeight="1" x14ac:dyDescent="0.25">
      <c r="A36" s="19">
        <v>8730</v>
      </c>
      <c r="B36" s="20" t="s">
        <v>305</v>
      </c>
      <c r="C36" s="21" t="s">
        <v>306</v>
      </c>
      <c r="D36" s="22"/>
      <c r="E36" s="22">
        <v>23.3</v>
      </c>
      <c r="F36" s="22"/>
      <c r="G36" s="23"/>
      <c r="H36" s="17">
        <f t="shared" si="4"/>
        <v>23.3</v>
      </c>
      <c r="I36" s="24">
        <f t="shared" si="5"/>
        <v>23.3</v>
      </c>
    </row>
    <row r="37" spans="1:9" ht="15" customHeight="1" x14ac:dyDescent="0.25">
      <c r="A37" s="19">
        <v>8830</v>
      </c>
      <c r="B37" s="20" t="s">
        <v>298</v>
      </c>
      <c r="C37" s="21" t="s">
        <v>309</v>
      </c>
      <c r="D37" s="22"/>
      <c r="E37" s="22">
        <v>2</v>
      </c>
      <c r="F37" s="22"/>
      <c r="G37" s="23"/>
      <c r="H37" s="17">
        <f t="shared" si="4"/>
        <v>2</v>
      </c>
      <c r="I37" s="24">
        <f t="shared" si="5"/>
        <v>2</v>
      </c>
    </row>
    <row r="38" spans="1:9" ht="15" customHeight="1" x14ac:dyDescent="0.25">
      <c r="A38" s="19">
        <v>8890</v>
      </c>
      <c r="B38" s="20" t="s">
        <v>310</v>
      </c>
      <c r="C38" s="21" t="s">
        <v>311</v>
      </c>
      <c r="D38" s="22"/>
      <c r="E38" s="22">
        <v>116.4</v>
      </c>
      <c r="F38" s="22"/>
      <c r="G38" s="23"/>
      <c r="H38" s="17">
        <f t="shared" si="4"/>
        <v>116.4</v>
      </c>
      <c r="I38" s="24">
        <f t="shared" si="5"/>
        <v>116.4</v>
      </c>
    </row>
    <row r="39" spans="1:9" ht="15" customHeight="1" x14ac:dyDescent="0.25">
      <c r="A39" s="19">
        <v>9060</v>
      </c>
      <c r="B39" s="20" t="s">
        <v>321</v>
      </c>
      <c r="C39" s="21" t="s">
        <v>325</v>
      </c>
      <c r="D39" s="22"/>
      <c r="E39" s="22">
        <v>34.85</v>
      </c>
      <c r="F39" s="22"/>
      <c r="G39" s="23"/>
      <c r="H39" s="17">
        <f t="shared" si="4"/>
        <v>34.85</v>
      </c>
      <c r="I39" s="24">
        <f t="shared" si="5"/>
        <v>34.85</v>
      </c>
    </row>
    <row r="40" spans="1:9" ht="15" customHeight="1" x14ac:dyDescent="0.25">
      <c r="A40" s="19">
        <v>122027</v>
      </c>
      <c r="B40" s="20" t="s">
        <v>369</v>
      </c>
      <c r="C40" s="21" t="s">
        <v>694</v>
      </c>
      <c r="D40" s="22"/>
      <c r="E40" s="22">
        <v>10.1</v>
      </c>
      <c r="F40" s="22"/>
      <c r="G40" s="23"/>
      <c r="H40" s="17">
        <f t="shared" ref="H40:H44" si="6">SUM(D40:G40)</f>
        <v>10.1</v>
      </c>
      <c r="I40" s="24">
        <f t="shared" si="5"/>
        <v>10.1</v>
      </c>
    </row>
    <row r="41" spans="1:9" ht="15" customHeight="1" x14ac:dyDescent="0.25">
      <c r="A41" s="19">
        <v>130093</v>
      </c>
      <c r="B41" s="20" t="s">
        <v>388</v>
      </c>
      <c r="C41" s="21" t="s">
        <v>389</v>
      </c>
      <c r="D41" s="22"/>
      <c r="E41" s="22">
        <v>19.8</v>
      </c>
      <c r="F41" s="22"/>
      <c r="G41" s="23"/>
      <c r="H41" s="17">
        <f t="shared" si="6"/>
        <v>19.8</v>
      </c>
      <c r="I41" s="24">
        <f t="shared" ref="I41" si="7">ROUND(H41,2)</f>
        <v>19.8</v>
      </c>
    </row>
    <row r="42" spans="1:9" ht="15" customHeight="1" x14ac:dyDescent="0.25">
      <c r="A42" s="19">
        <v>130094</v>
      </c>
      <c r="B42" s="20" t="s">
        <v>390</v>
      </c>
      <c r="C42" s="21" t="s">
        <v>391</v>
      </c>
      <c r="D42" s="22"/>
      <c r="E42" s="22">
        <v>1.8</v>
      </c>
      <c r="F42" s="22"/>
      <c r="G42" s="23"/>
      <c r="H42" s="17">
        <f t="shared" si="6"/>
        <v>1.8</v>
      </c>
      <c r="I42" s="24">
        <f>ROUND(H42,2)</f>
        <v>1.8</v>
      </c>
    </row>
    <row r="43" spans="1:9" ht="15" customHeight="1" x14ac:dyDescent="0.25">
      <c r="A43" s="19">
        <v>130441</v>
      </c>
      <c r="B43" s="20" t="s">
        <v>416</v>
      </c>
      <c r="C43" s="21" t="s">
        <v>417</v>
      </c>
      <c r="D43" s="22"/>
      <c r="E43" s="22">
        <v>5.21</v>
      </c>
      <c r="F43" s="22"/>
      <c r="G43" s="23"/>
      <c r="H43" s="17">
        <f t="shared" si="6"/>
        <v>5.21</v>
      </c>
      <c r="I43" s="24">
        <f t="shared" ref="I43:I46" si="8">ROUND(H43,2)</f>
        <v>5.21</v>
      </c>
    </row>
    <row r="44" spans="1:9" ht="15" customHeight="1" x14ac:dyDescent="0.25">
      <c r="A44" s="19">
        <v>130467</v>
      </c>
      <c r="B44" s="20" t="s">
        <v>400</v>
      </c>
      <c r="C44" s="21" t="s">
        <v>422</v>
      </c>
      <c r="D44" s="22"/>
      <c r="E44" s="22">
        <v>0.46</v>
      </c>
      <c r="F44" s="22"/>
      <c r="G44" s="23"/>
      <c r="H44" s="17">
        <f t="shared" si="6"/>
        <v>0.46</v>
      </c>
      <c r="I44" s="24">
        <f t="shared" si="8"/>
        <v>0.46</v>
      </c>
    </row>
    <row r="45" spans="1:9" ht="15" customHeight="1" x14ac:dyDescent="0.25">
      <c r="A45" s="19">
        <v>130880</v>
      </c>
      <c r="B45" s="20" t="s">
        <v>515</v>
      </c>
      <c r="C45" s="21" t="s">
        <v>516</v>
      </c>
      <c r="D45" s="22"/>
      <c r="E45" s="22">
        <v>197.4</v>
      </c>
      <c r="F45" s="22"/>
      <c r="G45" s="23"/>
      <c r="H45" s="17">
        <f t="shared" ref="H45:H53" si="9">SUM(D45:G45)</f>
        <v>197.4</v>
      </c>
      <c r="I45" s="24">
        <f t="shared" si="8"/>
        <v>197.4</v>
      </c>
    </row>
    <row r="46" spans="1:9" ht="15" customHeight="1" x14ac:dyDescent="0.25">
      <c r="A46" s="19">
        <v>130951</v>
      </c>
      <c r="B46" s="20" t="s">
        <v>518</v>
      </c>
      <c r="C46" s="21" t="s">
        <v>519</v>
      </c>
      <c r="D46" s="22"/>
      <c r="E46" s="22">
        <v>6.49</v>
      </c>
      <c r="F46" s="22"/>
      <c r="G46" s="23"/>
      <c r="H46" s="17">
        <f t="shared" si="9"/>
        <v>6.49</v>
      </c>
      <c r="I46" s="24">
        <f t="shared" si="8"/>
        <v>6.49</v>
      </c>
    </row>
    <row r="47" spans="1:9" ht="15" customHeight="1" x14ac:dyDescent="0.25">
      <c r="A47" s="19">
        <v>150003</v>
      </c>
      <c r="B47" s="20" t="s">
        <v>528</v>
      </c>
      <c r="C47" s="21" t="s">
        <v>529</v>
      </c>
      <c r="D47" s="22"/>
      <c r="E47" s="22">
        <v>13.3</v>
      </c>
      <c r="F47" s="22"/>
      <c r="G47" s="23"/>
      <c r="H47" s="17">
        <f t="shared" si="9"/>
        <v>13.3</v>
      </c>
      <c r="I47" s="24">
        <f t="shared" ref="I47:I60" si="10">ROUND(H47,2)</f>
        <v>13.3</v>
      </c>
    </row>
    <row r="48" spans="1:9" ht="15" customHeight="1" x14ac:dyDescent="0.25">
      <c r="A48" s="19">
        <v>150005</v>
      </c>
      <c r="B48" s="20" t="s">
        <v>530</v>
      </c>
      <c r="C48" s="21" t="s">
        <v>531</v>
      </c>
      <c r="D48" s="22"/>
      <c r="E48" s="22">
        <v>8.85</v>
      </c>
      <c r="F48" s="22"/>
      <c r="G48" s="23"/>
      <c r="H48" s="17">
        <f t="shared" si="9"/>
        <v>8.85</v>
      </c>
      <c r="I48" s="24">
        <f t="shared" si="10"/>
        <v>8.85</v>
      </c>
    </row>
    <row r="49" spans="1:9" ht="15" customHeight="1" x14ac:dyDescent="0.25">
      <c r="A49" s="19">
        <v>150020</v>
      </c>
      <c r="B49" s="20" t="s">
        <v>534</v>
      </c>
      <c r="C49" s="21" t="s">
        <v>535</v>
      </c>
      <c r="D49" s="22"/>
      <c r="E49" s="22">
        <v>19.95</v>
      </c>
      <c r="F49" s="22"/>
      <c r="G49" s="23"/>
      <c r="H49" s="17">
        <f t="shared" si="9"/>
        <v>19.95</v>
      </c>
      <c r="I49" s="24">
        <f>ROUND(H49,2)</f>
        <v>19.95</v>
      </c>
    </row>
    <row r="50" spans="1:9" ht="15" customHeight="1" x14ac:dyDescent="0.25">
      <c r="A50" s="19">
        <v>152002</v>
      </c>
      <c r="B50" s="20" t="s">
        <v>542</v>
      </c>
      <c r="C50" s="21" t="s">
        <v>543</v>
      </c>
      <c r="D50" s="22"/>
      <c r="E50" s="22">
        <v>0.51</v>
      </c>
      <c r="F50" s="22"/>
      <c r="G50" s="23"/>
      <c r="H50" s="17">
        <f t="shared" si="9"/>
        <v>0.51</v>
      </c>
      <c r="I50" s="24">
        <f t="shared" si="10"/>
        <v>0.51</v>
      </c>
    </row>
    <row r="51" spans="1:9" ht="15" customHeight="1" x14ac:dyDescent="0.25">
      <c r="A51" s="19">
        <v>152004</v>
      </c>
      <c r="B51" s="20" t="s">
        <v>546</v>
      </c>
      <c r="C51" s="21" t="s">
        <v>547</v>
      </c>
      <c r="D51" s="22"/>
      <c r="E51" s="22">
        <v>0.46</v>
      </c>
      <c r="F51" s="22"/>
      <c r="G51" s="23"/>
      <c r="H51" s="17">
        <f t="shared" si="9"/>
        <v>0.46</v>
      </c>
      <c r="I51" s="24">
        <f t="shared" si="10"/>
        <v>0.46</v>
      </c>
    </row>
    <row r="52" spans="1:9" ht="15" customHeight="1" x14ac:dyDescent="0.25">
      <c r="A52" s="19">
        <v>152011</v>
      </c>
      <c r="B52" s="20" t="s">
        <v>558</v>
      </c>
      <c r="C52" s="21" t="s">
        <v>559</v>
      </c>
      <c r="D52" s="22"/>
      <c r="E52" s="22">
        <v>25.1</v>
      </c>
      <c r="F52" s="22"/>
      <c r="G52" s="23"/>
      <c r="H52" s="17">
        <f t="shared" si="9"/>
        <v>25.1</v>
      </c>
      <c r="I52" s="24">
        <f t="shared" si="10"/>
        <v>25.1</v>
      </c>
    </row>
    <row r="53" spans="1:9" ht="15" customHeight="1" x14ac:dyDescent="0.25">
      <c r="A53" s="19">
        <v>153003</v>
      </c>
      <c r="B53" s="20" t="s">
        <v>569</v>
      </c>
      <c r="C53" s="21" t="s">
        <v>570</v>
      </c>
      <c r="D53" s="22"/>
      <c r="E53" s="22">
        <v>3.06</v>
      </c>
      <c r="F53" s="22"/>
      <c r="G53" s="23"/>
      <c r="H53" s="17">
        <f t="shared" si="9"/>
        <v>3.06</v>
      </c>
      <c r="I53" s="24">
        <f t="shared" si="10"/>
        <v>3.06</v>
      </c>
    </row>
    <row r="54" spans="1:9" ht="15" customHeight="1" x14ac:dyDescent="0.25">
      <c r="A54" s="19">
        <v>210155</v>
      </c>
      <c r="B54" s="20" t="s">
        <v>611</v>
      </c>
      <c r="C54" s="21" t="s">
        <v>699</v>
      </c>
      <c r="D54" s="22"/>
      <c r="E54" s="22">
        <v>4.8</v>
      </c>
      <c r="F54" s="22"/>
      <c r="G54" s="23"/>
      <c r="H54" s="17">
        <f t="shared" ref="H54:H62" si="11">SUM(D54:G54)</f>
        <v>4.8</v>
      </c>
      <c r="I54" s="24">
        <f t="shared" si="10"/>
        <v>4.8</v>
      </c>
    </row>
    <row r="55" spans="1:9" ht="15" customHeight="1" x14ac:dyDescent="0.25">
      <c r="A55" s="19">
        <v>210112</v>
      </c>
      <c r="B55" s="20" t="s">
        <v>607</v>
      </c>
      <c r="C55" s="21" t="s">
        <v>680</v>
      </c>
      <c r="D55" s="22"/>
      <c r="E55" s="22">
        <v>8.5500000000000007</v>
      </c>
      <c r="F55" s="22"/>
      <c r="G55" s="23"/>
      <c r="H55" s="17">
        <f t="shared" si="11"/>
        <v>8.5500000000000007</v>
      </c>
      <c r="I55" s="24">
        <f t="shared" si="10"/>
        <v>8.5500000000000007</v>
      </c>
    </row>
    <row r="56" spans="1:9" ht="15" customHeight="1" x14ac:dyDescent="0.25">
      <c r="A56" s="19">
        <v>230201</v>
      </c>
      <c r="B56" s="20" t="s">
        <v>631</v>
      </c>
      <c r="C56" s="21" t="s">
        <v>632</v>
      </c>
      <c r="D56" s="22"/>
      <c r="E56" s="22">
        <v>210.85</v>
      </c>
      <c r="F56" s="22"/>
      <c r="G56" s="23"/>
      <c r="H56" s="17">
        <f t="shared" si="11"/>
        <v>210.85</v>
      </c>
      <c r="I56" s="24">
        <f t="shared" si="10"/>
        <v>210.85</v>
      </c>
    </row>
    <row r="57" spans="1:9" ht="15" customHeight="1" x14ac:dyDescent="0.25">
      <c r="A57" s="19">
        <v>230202</v>
      </c>
      <c r="B57" s="20" t="s">
        <v>633</v>
      </c>
      <c r="C57" s="21" t="s">
        <v>634</v>
      </c>
      <c r="D57" s="22"/>
      <c r="E57" s="22">
        <v>237.71</v>
      </c>
      <c r="F57" s="22">
        <v>9.66</v>
      </c>
      <c r="G57" s="23">
        <v>1562.96</v>
      </c>
      <c r="H57" s="17">
        <f t="shared" si="11"/>
        <v>1810.33</v>
      </c>
      <c r="I57" s="24">
        <f t="shared" si="10"/>
        <v>1810.33</v>
      </c>
    </row>
    <row r="58" spans="1:9" ht="15" customHeight="1" x14ac:dyDescent="0.25">
      <c r="A58" s="19">
        <v>230203</v>
      </c>
      <c r="B58" s="20" t="s">
        <v>635</v>
      </c>
      <c r="C58" s="21" t="s">
        <v>636</v>
      </c>
      <c r="D58" s="22"/>
      <c r="E58" s="22">
        <v>117.26</v>
      </c>
      <c r="F58" s="22"/>
      <c r="G58" s="23"/>
      <c r="H58" s="17">
        <f t="shared" si="11"/>
        <v>117.26</v>
      </c>
      <c r="I58" s="24">
        <f t="shared" si="10"/>
        <v>117.26</v>
      </c>
    </row>
    <row r="59" spans="1:9" ht="15" customHeight="1" x14ac:dyDescent="0.25">
      <c r="A59" s="19">
        <v>230208</v>
      </c>
      <c r="B59" s="20" t="s">
        <v>639</v>
      </c>
      <c r="C59" s="21" t="s">
        <v>640</v>
      </c>
      <c r="D59" s="22"/>
      <c r="E59" s="22">
        <v>129.55000000000001</v>
      </c>
      <c r="F59" s="22"/>
      <c r="G59" s="23">
        <v>113.21</v>
      </c>
      <c r="H59" s="17">
        <f t="shared" si="11"/>
        <v>242.76</v>
      </c>
      <c r="I59" s="24">
        <f t="shared" si="10"/>
        <v>242.76</v>
      </c>
    </row>
    <row r="60" spans="1:9" ht="15" customHeight="1" x14ac:dyDescent="0.25">
      <c r="A60" s="26">
        <v>230801001</v>
      </c>
      <c r="B60" s="20" t="s">
        <v>645</v>
      </c>
      <c r="C60" s="21" t="s">
        <v>646</v>
      </c>
      <c r="D60" s="22"/>
      <c r="E60" s="22">
        <v>2.2999999999999998</v>
      </c>
      <c r="F60" s="22"/>
      <c r="G60" s="23"/>
      <c r="H60" s="17">
        <f t="shared" si="11"/>
        <v>2.2999999999999998</v>
      </c>
      <c r="I60" s="24">
        <f t="shared" si="10"/>
        <v>2.2999999999999998</v>
      </c>
    </row>
    <row r="61" spans="1:9" ht="15" customHeight="1" x14ac:dyDescent="0.25">
      <c r="A61" s="26">
        <v>230801005</v>
      </c>
      <c r="B61" s="20" t="s">
        <v>645</v>
      </c>
      <c r="C61" s="21" t="s">
        <v>646</v>
      </c>
      <c r="D61" s="22"/>
      <c r="E61" s="22">
        <v>3.27</v>
      </c>
      <c r="F61" s="22"/>
      <c r="G61" s="23"/>
      <c r="H61" s="17">
        <f t="shared" si="11"/>
        <v>3.27</v>
      </c>
      <c r="I61" s="24">
        <f t="shared" ref="I61:I64" si="12">ROUND(H61,2)</f>
        <v>3.27</v>
      </c>
    </row>
    <row r="62" spans="1:9" ht="15" customHeight="1" x14ac:dyDescent="0.25">
      <c r="A62" s="19">
        <v>814020</v>
      </c>
      <c r="B62" s="20" t="s">
        <v>647</v>
      </c>
      <c r="C62" s="21" t="s">
        <v>648</v>
      </c>
      <c r="D62" s="22"/>
      <c r="E62" s="22">
        <v>11.96</v>
      </c>
      <c r="F62" s="22"/>
      <c r="G62" s="23"/>
      <c r="H62" s="17">
        <f t="shared" si="11"/>
        <v>11.96</v>
      </c>
      <c r="I62" s="24">
        <f t="shared" si="12"/>
        <v>11.96</v>
      </c>
    </row>
    <row r="63" spans="1:9" ht="15" customHeight="1" x14ac:dyDescent="0.25">
      <c r="D63" s="34">
        <f>SUM(D5:D62)</f>
        <v>0</v>
      </c>
      <c r="E63" s="34">
        <f>SUM(E5:E62)</f>
        <v>3738.1700000000019</v>
      </c>
      <c r="F63" s="34">
        <f>SUM(F5:F62)</f>
        <v>9.66</v>
      </c>
      <c r="G63" s="35">
        <f>SUM(G5:G62)</f>
        <v>1676.17</v>
      </c>
      <c r="H63" s="36">
        <f>SUM(D63:G63)</f>
        <v>5424.0000000000018</v>
      </c>
      <c r="I63" s="37">
        <f t="shared" si="12"/>
        <v>5424</v>
      </c>
    </row>
    <row r="64" spans="1:9" ht="15" customHeight="1" x14ac:dyDescent="0.25">
      <c r="A64" s="2" t="s">
        <v>7</v>
      </c>
      <c r="G64" s="4" t="s">
        <v>7</v>
      </c>
      <c r="H64" s="38">
        <f>SUM(H5:H62)</f>
        <v>5424.0000000000018</v>
      </c>
      <c r="I64" s="37">
        <f t="shared" si="12"/>
        <v>5424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64"/>
  <sheetViews>
    <sheetView topLeftCell="A46" zoomScale="130" zoomScaleNormal="130" workbookViewId="0">
      <selection activeCell="A41" sqref="A4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44927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20.065999999999999</v>
      </c>
      <c r="E5" s="15"/>
      <c r="F5" s="16"/>
      <c r="G5" s="17">
        <f t="shared" ref="G5:G36" si="0">SUM(D5:F5)</f>
        <v>20.065999999999999</v>
      </c>
      <c r="H5" s="18">
        <f t="shared" ref="H5:H37" si="1">ROUND(G5,2)</f>
        <v>20.07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2.4</v>
      </c>
      <c r="E6" s="22"/>
      <c r="F6" s="23"/>
      <c r="G6" s="17">
        <f t="shared" si="0"/>
        <v>2.4</v>
      </c>
      <c r="H6" s="24">
        <f>ROUND(G6,2)</f>
        <v>2.4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16.98</v>
      </c>
      <c r="E7" s="22"/>
      <c r="F7" s="23"/>
      <c r="G7" s="17">
        <f t="shared" si="0"/>
        <v>16.98</v>
      </c>
      <c r="H7" s="24">
        <f t="shared" si="1"/>
        <v>16.98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0.52600000000000002</v>
      </c>
      <c r="E8" s="22"/>
      <c r="F8" s="23"/>
      <c r="G8" s="17">
        <f t="shared" si="0"/>
        <v>0.52600000000000002</v>
      </c>
      <c r="H8" s="24">
        <f t="shared" si="1"/>
        <v>0.53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985.81600000000003</v>
      </c>
      <c r="E9" s="22"/>
      <c r="F9" s="23"/>
      <c r="G9" s="17">
        <f t="shared" si="0"/>
        <v>985.81600000000003</v>
      </c>
      <c r="H9" s="24">
        <f t="shared" si="1"/>
        <v>985.82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2.94</v>
      </c>
      <c r="E10" s="22"/>
      <c r="F10" s="23"/>
      <c r="G10" s="17">
        <f t="shared" si="0"/>
        <v>2.94</v>
      </c>
      <c r="H10" s="24">
        <f t="shared" si="1"/>
        <v>2.94</v>
      </c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8.09</v>
      </c>
      <c r="E11" s="22"/>
      <c r="F11" s="23"/>
      <c r="G11" s="17">
        <f t="shared" si="0"/>
        <v>8.09</v>
      </c>
      <c r="H11" s="24">
        <f t="shared" si="1"/>
        <v>8.09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0.56999999999999995</v>
      </c>
      <c r="E12" s="22"/>
      <c r="F12" s="23"/>
      <c r="G12" s="17">
        <f t="shared" si="0"/>
        <v>0.56999999999999995</v>
      </c>
      <c r="H12" s="24">
        <f t="shared" si="1"/>
        <v>0.56999999999999995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59.404000000000003</v>
      </c>
      <c r="E13" s="22"/>
      <c r="F13" s="23"/>
      <c r="G13" s="17">
        <f t="shared" si="0"/>
        <v>59.404000000000003</v>
      </c>
      <c r="H13" s="24">
        <f t="shared" si="1"/>
        <v>59.4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2184.3319999999999</v>
      </c>
      <c r="E14" s="22"/>
      <c r="F14" s="23"/>
      <c r="G14" s="17">
        <f t="shared" si="0"/>
        <v>2184.3319999999999</v>
      </c>
      <c r="H14" s="24">
        <f t="shared" si="1"/>
        <v>2184.33</v>
      </c>
    </row>
    <row r="15" spans="1:8" ht="15" customHeight="1" x14ac:dyDescent="0.25">
      <c r="A15" s="19">
        <v>6292</v>
      </c>
      <c r="B15" s="20" t="s">
        <v>174</v>
      </c>
      <c r="C15" s="21" t="s">
        <v>175</v>
      </c>
      <c r="D15" s="22">
        <v>27.8</v>
      </c>
      <c r="E15" s="22"/>
      <c r="F15" s="23"/>
      <c r="G15" s="17">
        <f t="shared" si="0"/>
        <v>27.8</v>
      </c>
      <c r="H15" s="24">
        <f t="shared" si="1"/>
        <v>27.8</v>
      </c>
    </row>
    <row r="16" spans="1:8" ht="15" customHeight="1" x14ac:dyDescent="0.25">
      <c r="A16" s="19">
        <v>6670</v>
      </c>
      <c r="B16" s="20" t="s">
        <v>190</v>
      </c>
      <c r="C16" s="21" t="s">
        <v>197</v>
      </c>
      <c r="D16" s="22">
        <v>15.135999999999999</v>
      </c>
      <c r="E16" s="22"/>
      <c r="F16" s="23"/>
      <c r="G16" s="17">
        <f t="shared" si="0"/>
        <v>15.135999999999999</v>
      </c>
      <c r="H16" s="24">
        <f t="shared" si="1"/>
        <v>15.14</v>
      </c>
    </row>
    <row r="17" spans="1:8" ht="15" customHeight="1" x14ac:dyDescent="0.25">
      <c r="A17" s="19">
        <v>6871</v>
      </c>
      <c r="B17" s="20" t="s">
        <v>203</v>
      </c>
      <c r="C17" s="21" t="s">
        <v>204</v>
      </c>
      <c r="D17" s="22">
        <v>62.05</v>
      </c>
      <c r="E17" s="22"/>
      <c r="F17" s="23"/>
      <c r="G17" s="17">
        <f t="shared" si="0"/>
        <v>62.05</v>
      </c>
      <c r="H17" s="24">
        <f t="shared" si="1"/>
        <v>62.05</v>
      </c>
    </row>
    <row r="18" spans="1:8" ht="15" customHeight="1" x14ac:dyDescent="0.25">
      <c r="A18" s="19">
        <v>6872</v>
      </c>
      <c r="B18" s="20" t="s">
        <v>205</v>
      </c>
      <c r="C18" s="21" t="s">
        <v>206</v>
      </c>
      <c r="D18" s="22">
        <v>11.14</v>
      </c>
      <c r="E18" s="22"/>
      <c r="F18" s="23"/>
      <c r="G18" s="17">
        <f t="shared" si="0"/>
        <v>11.14</v>
      </c>
      <c r="H18" s="24">
        <f t="shared" si="1"/>
        <v>11.14</v>
      </c>
    </row>
    <row r="19" spans="1:8" ht="15" customHeight="1" x14ac:dyDescent="0.25">
      <c r="A19" s="19">
        <v>6950</v>
      </c>
      <c r="B19" s="20" t="s">
        <v>208</v>
      </c>
      <c r="C19" s="21" t="s">
        <v>209</v>
      </c>
      <c r="D19" s="22">
        <v>8.4499999999999993</v>
      </c>
      <c r="E19" s="22"/>
      <c r="F19" s="23"/>
      <c r="G19" s="17">
        <f t="shared" si="0"/>
        <v>8.4499999999999993</v>
      </c>
      <c r="H19" s="24">
        <f t="shared" si="1"/>
        <v>8.4499999999999993</v>
      </c>
    </row>
    <row r="20" spans="1:8" ht="15" customHeight="1" x14ac:dyDescent="0.25">
      <c r="A20" s="19">
        <v>7020</v>
      </c>
      <c r="B20" s="20" t="s">
        <v>214</v>
      </c>
      <c r="C20" s="21" t="s">
        <v>215</v>
      </c>
      <c r="D20" s="22">
        <v>12.45</v>
      </c>
      <c r="E20" s="22"/>
      <c r="F20" s="23"/>
      <c r="G20" s="17">
        <f t="shared" si="0"/>
        <v>12.45</v>
      </c>
      <c r="H20" s="24">
        <f t="shared" si="1"/>
        <v>12.45</v>
      </c>
    </row>
    <row r="21" spans="1:8" ht="15" customHeight="1" x14ac:dyDescent="0.25">
      <c r="A21" s="19">
        <v>7180</v>
      </c>
      <c r="B21" s="20" t="s">
        <v>222</v>
      </c>
      <c r="C21" s="21" t="s">
        <v>223</v>
      </c>
      <c r="D21" s="22">
        <v>22.2</v>
      </c>
      <c r="E21" s="22"/>
      <c r="F21" s="23"/>
      <c r="G21" s="17">
        <f t="shared" si="0"/>
        <v>22.2</v>
      </c>
      <c r="H21" s="24">
        <f t="shared" si="1"/>
        <v>22.2</v>
      </c>
    </row>
    <row r="22" spans="1:8" ht="15" customHeight="1" x14ac:dyDescent="0.25">
      <c r="A22" s="19">
        <v>7250</v>
      </c>
      <c r="B22" s="20" t="s">
        <v>226</v>
      </c>
      <c r="C22" s="21" t="s">
        <v>227</v>
      </c>
      <c r="D22" s="22">
        <v>0.6</v>
      </c>
      <c r="E22" s="22"/>
      <c r="F22" s="23"/>
      <c r="G22" s="17">
        <f t="shared" si="0"/>
        <v>0.6</v>
      </c>
      <c r="H22" s="24">
        <f t="shared" si="1"/>
        <v>0.6</v>
      </c>
    </row>
    <row r="23" spans="1:8" ht="15" customHeight="1" x14ac:dyDescent="0.25">
      <c r="A23" s="19">
        <v>7280</v>
      </c>
      <c r="B23" s="20" t="s">
        <v>234</v>
      </c>
      <c r="C23" s="21" t="s">
        <v>235</v>
      </c>
      <c r="D23" s="22">
        <v>16.75</v>
      </c>
      <c r="E23" s="22"/>
      <c r="F23" s="23"/>
      <c r="G23" s="17">
        <f t="shared" si="0"/>
        <v>16.75</v>
      </c>
      <c r="H23" s="24">
        <f t="shared" si="1"/>
        <v>16.75</v>
      </c>
    </row>
    <row r="24" spans="1:8" ht="15" customHeight="1" x14ac:dyDescent="0.25">
      <c r="A24" s="19">
        <v>7390</v>
      </c>
      <c r="B24" s="20" t="s">
        <v>240</v>
      </c>
      <c r="C24" s="21" t="s">
        <v>241</v>
      </c>
      <c r="D24" s="22">
        <v>13.65</v>
      </c>
      <c r="E24" s="22"/>
      <c r="F24" s="23"/>
      <c r="G24" s="17">
        <f t="shared" si="0"/>
        <v>13.65</v>
      </c>
      <c r="H24" s="24">
        <f t="shared" si="1"/>
        <v>13.65</v>
      </c>
    </row>
    <row r="25" spans="1:8" ht="15" customHeight="1" x14ac:dyDescent="0.25">
      <c r="A25" s="19">
        <v>7459</v>
      </c>
      <c r="B25" s="20" t="s">
        <v>230</v>
      </c>
      <c r="C25" s="21" t="s">
        <v>675</v>
      </c>
      <c r="D25" s="22">
        <v>0.56999999999999995</v>
      </c>
      <c r="E25" s="22"/>
      <c r="F25" s="23"/>
      <c r="G25" s="17">
        <f t="shared" si="0"/>
        <v>0.56999999999999995</v>
      </c>
      <c r="H25" s="24">
        <f t="shared" si="1"/>
        <v>0.56999999999999995</v>
      </c>
    </row>
    <row r="26" spans="1:8" ht="15" customHeight="1" x14ac:dyDescent="0.25">
      <c r="A26" s="19">
        <v>7490</v>
      </c>
      <c r="B26" s="20" t="s">
        <v>257</v>
      </c>
      <c r="C26" s="21" t="s">
        <v>258</v>
      </c>
      <c r="D26" s="22">
        <v>1.26</v>
      </c>
      <c r="E26" s="22"/>
      <c r="F26" s="23"/>
      <c r="G26" s="17">
        <f t="shared" si="0"/>
        <v>1.26</v>
      </c>
      <c r="H26" s="24">
        <f t="shared" si="1"/>
        <v>1.26</v>
      </c>
    </row>
    <row r="27" spans="1:8" ht="15" customHeight="1" x14ac:dyDescent="0.25">
      <c r="A27" s="19">
        <v>7570</v>
      </c>
      <c r="B27" s="20" t="s">
        <v>263</v>
      </c>
      <c r="C27" s="21" t="s">
        <v>264</v>
      </c>
      <c r="D27" s="22">
        <v>1.44</v>
      </c>
      <c r="E27" s="22"/>
      <c r="F27" s="23"/>
      <c r="G27" s="17">
        <f t="shared" si="0"/>
        <v>1.44</v>
      </c>
      <c r="H27" s="24">
        <f t="shared" si="1"/>
        <v>1.44</v>
      </c>
    </row>
    <row r="28" spans="1:8" ht="15" customHeight="1" x14ac:dyDescent="0.25">
      <c r="A28" s="19">
        <v>7581</v>
      </c>
      <c r="B28" s="20" t="s">
        <v>261</v>
      </c>
      <c r="C28" s="21" t="s">
        <v>657</v>
      </c>
      <c r="D28" s="22">
        <v>9.65</v>
      </c>
      <c r="E28" s="22"/>
      <c r="F28" s="23"/>
      <c r="G28" s="17">
        <f t="shared" si="0"/>
        <v>9.65</v>
      </c>
      <c r="H28" s="24">
        <f t="shared" si="1"/>
        <v>9.65</v>
      </c>
    </row>
    <row r="29" spans="1:8" ht="15" customHeight="1" x14ac:dyDescent="0.25">
      <c r="A29" s="19">
        <v>8001</v>
      </c>
      <c r="B29" s="20" t="s">
        <v>274</v>
      </c>
      <c r="C29" s="21" t="s">
        <v>275</v>
      </c>
      <c r="D29" s="22">
        <v>159.6</v>
      </c>
      <c r="E29" s="22"/>
      <c r="F29" s="23"/>
      <c r="G29" s="17">
        <f t="shared" si="0"/>
        <v>159.6</v>
      </c>
      <c r="H29" s="24">
        <f t="shared" si="1"/>
        <v>159.6</v>
      </c>
    </row>
    <row r="30" spans="1:8" ht="15" customHeight="1" x14ac:dyDescent="0.25">
      <c r="A30" s="19">
        <v>8220</v>
      </c>
      <c r="B30" s="20" t="s">
        <v>289</v>
      </c>
      <c r="C30" s="21" t="s">
        <v>290</v>
      </c>
      <c r="D30" s="22">
        <v>0.56999999999999995</v>
      </c>
      <c r="E30" s="22"/>
      <c r="F30" s="23"/>
      <c r="G30" s="17">
        <f t="shared" si="0"/>
        <v>0.56999999999999995</v>
      </c>
      <c r="H30" s="24">
        <f t="shared" si="1"/>
        <v>0.56999999999999995</v>
      </c>
    </row>
    <row r="31" spans="1:8" ht="15" customHeight="1" x14ac:dyDescent="0.25">
      <c r="A31" s="19">
        <v>8436</v>
      </c>
      <c r="B31" s="20" t="s">
        <v>296</v>
      </c>
      <c r="C31" s="21" t="s">
        <v>302</v>
      </c>
      <c r="D31" s="22">
        <v>0.56999999999999995</v>
      </c>
      <c r="E31" s="22"/>
      <c r="F31" s="23"/>
      <c r="G31" s="17">
        <f t="shared" si="0"/>
        <v>0.56999999999999995</v>
      </c>
      <c r="H31" s="24">
        <f t="shared" si="1"/>
        <v>0.56999999999999995</v>
      </c>
    </row>
    <row r="32" spans="1:8" ht="15" customHeight="1" x14ac:dyDescent="0.25">
      <c r="A32" s="19">
        <v>8730</v>
      </c>
      <c r="B32" s="20" t="s">
        <v>305</v>
      </c>
      <c r="C32" s="21" t="s">
        <v>306</v>
      </c>
      <c r="D32" s="22">
        <v>2.16</v>
      </c>
      <c r="E32" s="22"/>
      <c r="F32" s="23"/>
      <c r="G32" s="17">
        <f t="shared" si="0"/>
        <v>2.16</v>
      </c>
      <c r="H32" s="24">
        <f t="shared" si="1"/>
        <v>2.16</v>
      </c>
    </row>
    <row r="33" spans="1:8" ht="15" customHeight="1" x14ac:dyDescent="0.25">
      <c r="A33" s="19">
        <v>8890</v>
      </c>
      <c r="B33" s="20" t="s">
        <v>310</v>
      </c>
      <c r="C33" s="21" t="s">
        <v>311</v>
      </c>
      <c r="D33" s="22">
        <v>0.56999999999999995</v>
      </c>
      <c r="E33" s="22"/>
      <c r="F33" s="23"/>
      <c r="G33" s="17">
        <f t="shared" si="0"/>
        <v>0.56999999999999995</v>
      </c>
      <c r="H33" s="24">
        <f t="shared" si="1"/>
        <v>0.56999999999999995</v>
      </c>
    </row>
    <row r="34" spans="1:8" ht="15" customHeight="1" x14ac:dyDescent="0.25">
      <c r="A34" s="19">
        <v>8990</v>
      </c>
      <c r="B34" s="20" t="s">
        <v>319</v>
      </c>
      <c r="C34" s="21" t="s">
        <v>320</v>
      </c>
      <c r="D34" s="22">
        <v>24.57</v>
      </c>
      <c r="E34" s="22"/>
      <c r="F34" s="23"/>
      <c r="G34" s="17">
        <f t="shared" si="0"/>
        <v>24.57</v>
      </c>
      <c r="H34" s="24">
        <f t="shared" si="1"/>
        <v>24.57</v>
      </c>
    </row>
    <row r="35" spans="1:8" ht="15" customHeight="1" x14ac:dyDescent="0.25">
      <c r="A35" s="19">
        <v>9040</v>
      </c>
      <c r="B35" s="20" t="s">
        <v>323</v>
      </c>
      <c r="C35" s="21" t="s">
        <v>324</v>
      </c>
      <c r="D35" s="22">
        <v>30.75</v>
      </c>
      <c r="E35" s="22"/>
      <c r="F35" s="23"/>
      <c r="G35" s="17">
        <f t="shared" si="0"/>
        <v>30.75</v>
      </c>
      <c r="H35" s="24">
        <f t="shared" si="1"/>
        <v>30.75</v>
      </c>
    </row>
    <row r="36" spans="1:8" ht="15" customHeight="1" x14ac:dyDescent="0.25">
      <c r="A36" s="19">
        <v>9060</v>
      </c>
      <c r="B36" s="20" t="s">
        <v>321</v>
      </c>
      <c r="C36" s="21" t="s">
        <v>325</v>
      </c>
      <c r="D36" s="22">
        <v>29.63</v>
      </c>
      <c r="E36" s="22"/>
      <c r="F36" s="23"/>
      <c r="G36" s="17">
        <f t="shared" si="0"/>
        <v>29.63</v>
      </c>
      <c r="H36" s="24">
        <f t="shared" si="1"/>
        <v>29.63</v>
      </c>
    </row>
    <row r="37" spans="1:8" ht="15" customHeight="1" x14ac:dyDescent="0.25">
      <c r="A37" s="19">
        <v>9090</v>
      </c>
      <c r="B37" s="20" t="s">
        <v>326</v>
      </c>
      <c r="C37" s="21" t="s">
        <v>327</v>
      </c>
      <c r="D37" s="22">
        <v>0.6</v>
      </c>
      <c r="E37" s="22"/>
      <c r="F37" s="23"/>
      <c r="G37" s="17">
        <f t="shared" ref="G37:G62" si="2">SUM(D37:F37)</f>
        <v>0.6</v>
      </c>
      <c r="H37" s="24">
        <f t="shared" si="1"/>
        <v>0.6</v>
      </c>
    </row>
    <row r="38" spans="1:8" ht="15" customHeight="1" x14ac:dyDescent="0.25">
      <c r="A38" s="19">
        <v>130094</v>
      </c>
      <c r="B38" s="20" t="s">
        <v>390</v>
      </c>
      <c r="C38" s="21" t="s">
        <v>391</v>
      </c>
      <c r="D38" s="22">
        <v>0.56999999999999995</v>
      </c>
      <c r="E38" s="22"/>
      <c r="F38" s="23"/>
      <c r="G38" s="17">
        <f t="shared" si="2"/>
        <v>0.56999999999999995</v>
      </c>
      <c r="H38" s="24">
        <f>ROUND(G38,2)</f>
        <v>0.56999999999999995</v>
      </c>
    </row>
    <row r="39" spans="1:8" ht="15" customHeight="1" x14ac:dyDescent="0.25">
      <c r="A39" s="19">
        <v>130100</v>
      </c>
      <c r="B39" s="20" t="s">
        <v>394</v>
      </c>
      <c r="C39" s="21" t="s">
        <v>395</v>
      </c>
      <c r="D39" s="22">
        <v>19.2</v>
      </c>
      <c r="E39" s="22"/>
      <c r="F39" s="23"/>
      <c r="G39" s="17">
        <f t="shared" si="2"/>
        <v>19.2</v>
      </c>
      <c r="H39" s="24">
        <f t="shared" ref="H39" si="3">ROUND(G39,2)</f>
        <v>19.2</v>
      </c>
    </row>
    <row r="40" spans="1:8" ht="15" customHeight="1" x14ac:dyDescent="0.25">
      <c r="A40" s="19">
        <v>130424</v>
      </c>
      <c r="B40" s="20" t="s">
        <v>412</v>
      </c>
      <c r="C40" s="21" t="s">
        <v>413</v>
      </c>
      <c r="D40" s="22">
        <v>29.45</v>
      </c>
      <c r="E40" s="22"/>
      <c r="F40" s="23"/>
      <c r="G40" s="17">
        <f t="shared" si="2"/>
        <v>29.45</v>
      </c>
      <c r="H40" s="24">
        <f t="shared" ref="H40:H48" si="4">ROUND(G40,2)</f>
        <v>29.45</v>
      </c>
    </row>
    <row r="41" spans="1:8" ht="15" customHeight="1" x14ac:dyDescent="0.25">
      <c r="A41" s="19">
        <v>130441</v>
      </c>
      <c r="B41" s="20" t="s">
        <v>416</v>
      </c>
      <c r="C41" s="21" t="s">
        <v>417</v>
      </c>
      <c r="D41" s="22">
        <v>5.28</v>
      </c>
      <c r="E41" s="22"/>
      <c r="F41" s="23"/>
      <c r="G41" s="17">
        <f t="shared" si="2"/>
        <v>5.28</v>
      </c>
      <c r="H41" s="24">
        <f t="shared" si="4"/>
        <v>5.28</v>
      </c>
    </row>
    <row r="42" spans="1:8" ht="15" customHeight="1" x14ac:dyDescent="0.25">
      <c r="A42" s="19">
        <v>130467</v>
      </c>
      <c r="B42" s="20" t="s">
        <v>400</v>
      </c>
      <c r="C42" s="21" t="s">
        <v>422</v>
      </c>
      <c r="D42" s="22">
        <v>0.56999999999999995</v>
      </c>
      <c r="E42" s="22"/>
      <c r="F42" s="23"/>
      <c r="G42" s="17">
        <f t="shared" si="2"/>
        <v>0.56999999999999995</v>
      </c>
      <c r="H42" s="24">
        <f t="shared" si="4"/>
        <v>0.56999999999999995</v>
      </c>
    </row>
    <row r="43" spans="1:8" ht="15" customHeight="1" x14ac:dyDescent="0.25">
      <c r="A43" s="19">
        <v>130482</v>
      </c>
      <c r="B43" s="20" t="s">
        <v>423</v>
      </c>
      <c r="C43" s="21" t="s">
        <v>424</v>
      </c>
      <c r="D43" s="22">
        <v>246.57</v>
      </c>
      <c r="E43" s="22"/>
      <c r="F43" s="23"/>
      <c r="G43" s="17">
        <f t="shared" si="2"/>
        <v>246.57</v>
      </c>
      <c r="H43" s="24">
        <f t="shared" si="4"/>
        <v>246.57</v>
      </c>
    </row>
    <row r="44" spans="1:8" ht="15" customHeight="1" x14ac:dyDescent="0.25">
      <c r="A44" s="19">
        <v>130553</v>
      </c>
      <c r="B44" s="20" t="s">
        <v>438</v>
      </c>
      <c r="C44" s="21" t="s">
        <v>439</v>
      </c>
      <c r="D44" s="22">
        <v>113.806</v>
      </c>
      <c r="E44" s="22"/>
      <c r="F44" s="23"/>
      <c r="G44" s="17">
        <f t="shared" si="2"/>
        <v>113.806</v>
      </c>
      <c r="H44" s="24">
        <f t="shared" si="4"/>
        <v>113.81</v>
      </c>
    </row>
    <row r="45" spans="1:8" ht="15" customHeight="1" x14ac:dyDescent="0.25">
      <c r="A45" s="19">
        <v>130619</v>
      </c>
      <c r="B45" s="20" t="s">
        <v>462</v>
      </c>
      <c r="C45" s="21" t="s">
        <v>463</v>
      </c>
      <c r="D45" s="22">
        <v>19.8</v>
      </c>
      <c r="E45" s="22"/>
      <c r="F45" s="23"/>
      <c r="G45" s="17">
        <f t="shared" si="2"/>
        <v>19.8</v>
      </c>
      <c r="H45" s="24">
        <f t="shared" si="4"/>
        <v>19.8</v>
      </c>
    </row>
    <row r="46" spans="1:8" ht="15" customHeight="1" x14ac:dyDescent="0.25">
      <c r="A46" s="19">
        <v>130773</v>
      </c>
      <c r="B46" s="20" t="s">
        <v>489</v>
      </c>
      <c r="C46" s="21" t="s">
        <v>490</v>
      </c>
      <c r="D46" s="22">
        <v>74.599999999999994</v>
      </c>
      <c r="E46" s="22"/>
      <c r="F46" s="23"/>
      <c r="G46" s="17">
        <f t="shared" si="2"/>
        <v>74.599999999999994</v>
      </c>
      <c r="H46" s="24">
        <f t="shared" si="4"/>
        <v>74.599999999999994</v>
      </c>
    </row>
    <row r="47" spans="1:8" ht="15" customHeight="1" x14ac:dyDescent="0.25">
      <c r="A47" s="19">
        <v>130880</v>
      </c>
      <c r="B47" s="20" t="s">
        <v>515</v>
      </c>
      <c r="C47" s="21" t="s">
        <v>516</v>
      </c>
      <c r="D47" s="22">
        <v>344.72</v>
      </c>
      <c r="E47" s="22"/>
      <c r="F47" s="23"/>
      <c r="G47" s="17">
        <f t="shared" si="2"/>
        <v>344.72</v>
      </c>
      <c r="H47" s="24">
        <f t="shared" si="4"/>
        <v>344.72</v>
      </c>
    </row>
    <row r="48" spans="1:8" ht="15" customHeight="1" x14ac:dyDescent="0.25">
      <c r="A48" s="19">
        <v>130951</v>
      </c>
      <c r="B48" s="20" t="s">
        <v>518</v>
      </c>
      <c r="C48" s="21" t="s">
        <v>519</v>
      </c>
      <c r="D48" s="22">
        <v>112.758</v>
      </c>
      <c r="E48" s="22"/>
      <c r="F48" s="23"/>
      <c r="G48" s="17">
        <f t="shared" si="2"/>
        <v>112.758</v>
      </c>
      <c r="H48" s="24">
        <f t="shared" si="4"/>
        <v>112.76</v>
      </c>
    </row>
    <row r="49" spans="1:8" ht="15" customHeight="1" x14ac:dyDescent="0.25">
      <c r="A49" s="19">
        <v>150003</v>
      </c>
      <c r="B49" s="20" t="s">
        <v>528</v>
      </c>
      <c r="C49" s="21" t="s">
        <v>529</v>
      </c>
      <c r="D49" s="22">
        <v>4.08</v>
      </c>
      <c r="E49" s="22"/>
      <c r="F49" s="23"/>
      <c r="G49" s="17">
        <f t="shared" si="2"/>
        <v>4.08</v>
      </c>
      <c r="H49" s="24">
        <f t="shared" ref="H49:H60" si="5">ROUND(G49,2)</f>
        <v>4.08</v>
      </c>
    </row>
    <row r="50" spans="1:8" ht="15" customHeight="1" x14ac:dyDescent="0.25">
      <c r="A50" s="19">
        <v>150020</v>
      </c>
      <c r="B50" s="20" t="s">
        <v>534</v>
      </c>
      <c r="C50" s="21" t="s">
        <v>535</v>
      </c>
      <c r="D50" s="22">
        <v>13.044</v>
      </c>
      <c r="E50" s="22"/>
      <c r="F50" s="23"/>
      <c r="G50" s="17">
        <f t="shared" si="2"/>
        <v>13.044</v>
      </c>
      <c r="H50" s="24">
        <f>ROUND(G50,2)</f>
        <v>13.04</v>
      </c>
    </row>
    <row r="51" spans="1:8" ht="15" customHeight="1" x14ac:dyDescent="0.25">
      <c r="A51" s="19">
        <v>152008</v>
      </c>
      <c r="B51" s="20" t="s">
        <v>554</v>
      </c>
      <c r="C51" s="21" t="s">
        <v>555</v>
      </c>
      <c r="D51" s="22">
        <v>61.15</v>
      </c>
      <c r="E51" s="22"/>
      <c r="F51" s="23"/>
      <c r="G51" s="17">
        <f t="shared" si="2"/>
        <v>61.15</v>
      </c>
      <c r="H51" s="24">
        <f t="shared" si="5"/>
        <v>61.15</v>
      </c>
    </row>
    <row r="52" spans="1:8" ht="15" customHeight="1" x14ac:dyDescent="0.25">
      <c r="A52" s="19">
        <v>152012</v>
      </c>
      <c r="B52" s="20" t="s">
        <v>560</v>
      </c>
      <c r="C52" s="21" t="s">
        <v>561</v>
      </c>
      <c r="D52" s="22">
        <v>0.6</v>
      </c>
      <c r="E52" s="22"/>
      <c r="F52" s="23"/>
      <c r="G52" s="17">
        <f t="shared" si="2"/>
        <v>0.6</v>
      </c>
      <c r="H52" s="24">
        <f t="shared" si="5"/>
        <v>0.6</v>
      </c>
    </row>
    <row r="53" spans="1:8" ht="15" customHeight="1" x14ac:dyDescent="0.25">
      <c r="A53" s="19">
        <v>152014</v>
      </c>
      <c r="B53" s="20" t="s">
        <v>560</v>
      </c>
      <c r="C53" s="21" t="s">
        <v>564</v>
      </c>
      <c r="D53" s="22">
        <v>1.2</v>
      </c>
      <c r="E53" s="22"/>
      <c r="F53" s="23"/>
      <c r="G53" s="17">
        <f t="shared" si="2"/>
        <v>1.2</v>
      </c>
      <c r="H53" s="24">
        <f t="shared" si="5"/>
        <v>1.2</v>
      </c>
    </row>
    <row r="54" spans="1:8" ht="15" customHeight="1" x14ac:dyDescent="0.25">
      <c r="A54" s="19">
        <v>153003</v>
      </c>
      <c r="B54" s="20" t="s">
        <v>569</v>
      </c>
      <c r="C54" s="21" t="s">
        <v>570</v>
      </c>
      <c r="D54" s="22">
        <v>1.1399999999999999</v>
      </c>
      <c r="E54" s="22"/>
      <c r="F54" s="23"/>
      <c r="G54" s="17">
        <f t="shared" si="2"/>
        <v>1.1399999999999999</v>
      </c>
      <c r="H54" s="24">
        <f t="shared" si="5"/>
        <v>1.1399999999999999</v>
      </c>
    </row>
    <row r="55" spans="1:8" ht="15" customHeight="1" x14ac:dyDescent="0.25">
      <c r="A55" s="19">
        <v>210174</v>
      </c>
      <c r="B55" s="20" t="s">
        <v>611</v>
      </c>
      <c r="C55" s="21" t="s">
        <v>714</v>
      </c>
      <c r="D55" s="22">
        <v>10.17</v>
      </c>
      <c r="E55" s="22"/>
      <c r="F55" s="23"/>
      <c r="G55" s="17">
        <f t="shared" si="2"/>
        <v>10.17</v>
      </c>
      <c r="H55" s="24">
        <f t="shared" si="5"/>
        <v>10.17</v>
      </c>
    </row>
    <row r="56" spans="1:8" ht="15" customHeight="1" x14ac:dyDescent="0.25">
      <c r="A56" s="19">
        <v>230201</v>
      </c>
      <c r="B56" s="20" t="s">
        <v>631</v>
      </c>
      <c r="C56" s="21" t="s">
        <v>632</v>
      </c>
      <c r="D56" s="22">
        <v>491.55200000000002</v>
      </c>
      <c r="E56" s="22"/>
      <c r="F56" s="23"/>
      <c r="G56" s="17">
        <f t="shared" si="2"/>
        <v>491.55200000000002</v>
      </c>
      <c r="H56" s="24">
        <f t="shared" si="5"/>
        <v>491.55</v>
      </c>
    </row>
    <row r="57" spans="1:8" ht="15" customHeight="1" x14ac:dyDescent="0.25">
      <c r="A57" s="19">
        <v>230202</v>
      </c>
      <c r="B57" s="20" t="s">
        <v>633</v>
      </c>
      <c r="C57" s="21" t="s">
        <v>634</v>
      </c>
      <c r="D57" s="22">
        <v>142.76599999999999</v>
      </c>
      <c r="E57" s="22">
        <v>28.47</v>
      </c>
      <c r="F57" s="23"/>
      <c r="G57" s="17">
        <f t="shared" si="2"/>
        <v>171.23599999999999</v>
      </c>
      <c r="H57" s="24">
        <f t="shared" si="5"/>
        <v>171.24</v>
      </c>
    </row>
    <row r="58" spans="1:8" ht="15" customHeight="1" x14ac:dyDescent="0.25">
      <c r="A58" s="19">
        <v>230203</v>
      </c>
      <c r="B58" s="20" t="s">
        <v>635</v>
      </c>
      <c r="C58" s="21" t="s">
        <v>636</v>
      </c>
      <c r="D58" s="22">
        <v>37.32</v>
      </c>
      <c r="E58" s="22"/>
      <c r="F58" s="23"/>
      <c r="G58" s="17">
        <f t="shared" si="2"/>
        <v>37.32</v>
      </c>
      <c r="H58" s="24">
        <f t="shared" si="5"/>
        <v>37.32</v>
      </c>
    </row>
    <row r="59" spans="1:8" ht="15" customHeight="1" x14ac:dyDescent="0.25">
      <c r="A59" s="19">
        <v>230208</v>
      </c>
      <c r="B59" s="20" t="s">
        <v>639</v>
      </c>
      <c r="C59" s="21" t="s">
        <v>640</v>
      </c>
      <c r="D59" s="22">
        <v>170.81</v>
      </c>
      <c r="E59" s="22"/>
      <c r="F59" s="23">
        <v>373.61</v>
      </c>
      <c r="G59" s="17">
        <f t="shared" si="2"/>
        <v>544.42000000000007</v>
      </c>
      <c r="H59" s="24">
        <f t="shared" si="5"/>
        <v>544.41999999999996</v>
      </c>
    </row>
    <row r="60" spans="1:8" ht="15" customHeight="1" x14ac:dyDescent="0.25">
      <c r="A60" s="26" t="s">
        <v>717</v>
      </c>
      <c r="B60" s="20" t="s">
        <v>645</v>
      </c>
      <c r="C60" s="21" t="s">
        <v>720</v>
      </c>
      <c r="D60" s="22">
        <v>10.74</v>
      </c>
      <c r="E60" s="22"/>
      <c r="F60" s="23"/>
      <c r="G60" s="17">
        <f t="shared" si="2"/>
        <v>10.74</v>
      </c>
      <c r="H60" s="24">
        <f t="shared" si="5"/>
        <v>10.74</v>
      </c>
    </row>
    <row r="61" spans="1:8" ht="15" customHeight="1" x14ac:dyDescent="0.25">
      <c r="A61" s="26">
        <v>230801</v>
      </c>
      <c r="B61" s="20" t="s">
        <v>645</v>
      </c>
      <c r="C61" s="21" t="s">
        <v>719</v>
      </c>
      <c r="D61" s="22">
        <v>7.49</v>
      </c>
      <c r="E61" s="22"/>
      <c r="F61" s="23"/>
      <c r="G61" s="17">
        <f t="shared" si="2"/>
        <v>7.49</v>
      </c>
      <c r="H61" s="24">
        <f t="shared" ref="H61:H62" si="6">ROUND(G61,2)</f>
        <v>7.49</v>
      </c>
    </row>
    <row r="62" spans="1:8" ht="15" customHeight="1" x14ac:dyDescent="0.25">
      <c r="A62" s="19">
        <v>814020</v>
      </c>
      <c r="B62" s="20" t="s">
        <v>647</v>
      </c>
      <c r="C62" s="21" t="s">
        <v>648</v>
      </c>
      <c r="D62" s="22">
        <v>10.52</v>
      </c>
      <c r="E62" s="22"/>
      <c r="F62" s="23"/>
      <c r="G62" s="17">
        <f t="shared" si="2"/>
        <v>10.52</v>
      </c>
      <c r="H62" s="24">
        <f t="shared" si="6"/>
        <v>10.52</v>
      </c>
    </row>
    <row r="63" spans="1:8" ht="15" customHeight="1" x14ac:dyDescent="0.25">
      <c r="D63" s="34">
        <f>SUM(D5:D62)</f>
        <v>5663.1960000000008</v>
      </c>
      <c r="E63" s="34">
        <f>SUM(E5:E62)</f>
        <v>28.47</v>
      </c>
      <c r="F63" s="35">
        <f>SUM(F6:F62)</f>
        <v>373.61</v>
      </c>
      <c r="G63" s="36">
        <f>SUM(G5:G62)</f>
        <v>6065.2760000000007</v>
      </c>
      <c r="H63" s="37">
        <f>SUM(H5:H62)</f>
        <v>6065.2900000000018</v>
      </c>
    </row>
    <row r="64" spans="1:8" ht="15" customHeight="1" x14ac:dyDescent="0.25">
      <c r="A64" s="2" t="s">
        <v>7</v>
      </c>
      <c r="F64" s="4" t="s">
        <v>7</v>
      </c>
      <c r="G64" s="38"/>
      <c r="H64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80"/>
  <sheetViews>
    <sheetView topLeftCell="A250" zoomScale="120" zoomScaleNormal="120" workbookViewId="0">
      <selection activeCell="D235" sqref="D235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44927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20.065999999999999</v>
      </c>
      <c r="E5" s="15"/>
      <c r="F5" s="16"/>
      <c r="G5" s="17">
        <f t="shared" ref="G5:G68" si="0">SUM(D5:F5)</f>
        <v>20.065999999999999</v>
      </c>
      <c r="H5" s="18">
        <f t="shared" ref="H5:H12" si="1">ROUND(G5,2)</f>
        <v>20.07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2.4</v>
      </c>
      <c r="E6" s="22"/>
      <c r="F6" s="23"/>
      <c r="G6" s="17">
        <f t="shared" si="0"/>
        <v>2.4</v>
      </c>
      <c r="H6" s="24">
        <f>ROUND(G6,2)</f>
        <v>2.4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16.98</v>
      </c>
      <c r="E7" s="22"/>
      <c r="F7" s="23"/>
      <c r="G7" s="17">
        <f t="shared" si="0"/>
        <v>16.98</v>
      </c>
      <c r="H7" s="24">
        <f t="shared" si="1"/>
        <v>16.98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0.52600000000000002</v>
      </c>
      <c r="E8" s="22"/>
      <c r="F8" s="23"/>
      <c r="G8" s="17">
        <f t="shared" si="0"/>
        <v>0.52600000000000002</v>
      </c>
      <c r="H8" s="24">
        <f t="shared" si="1"/>
        <v>0.53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985.81600000000003</v>
      </c>
      <c r="E9" s="22"/>
      <c r="F9" s="23"/>
      <c r="G9" s="17">
        <f t="shared" si="0"/>
        <v>985.81600000000003</v>
      </c>
      <c r="H9" s="24">
        <f t="shared" si="1"/>
        <v>985.82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2.94</v>
      </c>
      <c r="E10" s="22"/>
      <c r="F10" s="23"/>
      <c r="G10" s="17">
        <f t="shared" si="0"/>
        <v>2.94</v>
      </c>
      <c r="H10" s="24">
        <f t="shared" si="1"/>
        <v>2.94</v>
      </c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8.09</v>
      </c>
      <c r="E11" s="22"/>
      <c r="F11" s="23"/>
      <c r="G11" s="17">
        <f t="shared" si="0"/>
        <v>8.09</v>
      </c>
      <c r="H11" s="24">
        <f t="shared" si="1"/>
        <v>8.09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0.56999999999999995</v>
      </c>
      <c r="E12" s="22"/>
      <c r="F12" s="23"/>
      <c r="G12" s="17">
        <f t="shared" si="0"/>
        <v>0.56999999999999995</v>
      </c>
      <c r="H12" s="24">
        <f t="shared" si="1"/>
        <v>0.56999999999999995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59.404000000000003</v>
      </c>
      <c r="E13" s="22"/>
      <c r="F13" s="23"/>
      <c r="G13" s="17">
        <f t="shared" si="0"/>
        <v>59.404000000000003</v>
      </c>
      <c r="H13" s="24">
        <f t="shared" ref="H13:H25" si="2">ROUND(G13,2)</f>
        <v>59.4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2184.3319999999999</v>
      </c>
      <c r="E14" s="22"/>
      <c r="F14" s="23"/>
      <c r="G14" s="17">
        <f t="shared" si="0"/>
        <v>2184.3319999999999</v>
      </c>
      <c r="H14" s="24">
        <f t="shared" si="2"/>
        <v>2184.33</v>
      </c>
    </row>
    <row r="15" spans="1:8" ht="15" customHeight="1" x14ac:dyDescent="0.25">
      <c r="A15" s="19">
        <v>6292</v>
      </c>
      <c r="B15" s="20" t="s">
        <v>174</v>
      </c>
      <c r="C15" s="21" t="s">
        <v>175</v>
      </c>
      <c r="D15" s="22">
        <v>27.8</v>
      </c>
      <c r="E15" s="22"/>
      <c r="F15" s="23"/>
      <c r="G15" s="17">
        <f t="shared" si="0"/>
        <v>27.8</v>
      </c>
      <c r="H15" s="24">
        <f t="shared" si="2"/>
        <v>27.8</v>
      </c>
    </row>
    <row r="16" spans="1:8" ht="15" customHeight="1" x14ac:dyDescent="0.25">
      <c r="A16" s="19">
        <v>6670</v>
      </c>
      <c r="B16" s="20" t="s">
        <v>190</v>
      </c>
      <c r="C16" s="21" t="s">
        <v>197</v>
      </c>
      <c r="D16" s="22">
        <v>15.135999999999999</v>
      </c>
      <c r="E16" s="22"/>
      <c r="F16" s="23"/>
      <c r="G16" s="17">
        <f t="shared" si="0"/>
        <v>15.135999999999999</v>
      </c>
      <c r="H16" s="24">
        <f t="shared" ref="H16" si="3">ROUND(G16,2)</f>
        <v>15.14</v>
      </c>
    </row>
    <row r="17" spans="1:8" ht="15" customHeight="1" x14ac:dyDescent="0.25">
      <c r="A17" s="19">
        <v>6871</v>
      </c>
      <c r="B17" s="20" t="s">
        <v>203</v>
      </c>
      <c r="C17" s="21" t="s">
        <v>204</v>
      </c>
      <c r="D17" s="22">
        <v>62.05</v>
      </c>
      <c r="E17" s="22"/>
      <c r="F17" s="23"/>
      <c r="G17" s="17">
        <f t="shared" si="0"/>
        <v>62.05</v>
      </c>
      <c r="H17" s="24">
        <f t="shared" si="2"/>
        <v>62.05</v>
      </c>
    </row>
    <row r="18" spans="1:8" ht="15" customHeight="1" x14ac:dyDescent="0.25">
      <c r="A18" s="19">
        <v>6872</v>
      </c>
      <c r="B18" s="20" t="s">
        <v>205</v>
      </c>
      <c r="C18" s="21" t="s">
        <v>206</v>
      </c>
      <c r="D18" s="22">
        <v>11.14</v>
      </c>
      <c r="E18" s="22"/>
      <c r="F18" s="23"/>
      <c r="G18" s="17">
        <f t="shared" si="0"/>
        <v>11.14</v>
      </c>
      <c r="H18" s="24">
        <f t="shared" si="2"/>
        <v>11.14</v>
      </c>
    </row>
    <row r="19" spans="1:8" ht="15" customHeight="1" x14ac:dyDescent="0.25">
      <c r="A19" s="19">
        <v>6950</v>
      </c>
      <c r="B19" s="20" t="s">
        <v>208</v>
      </c>
      <c r="C19" s="21" t="s">
        <v>209</v>
      </c>
      <c r="D19" s="22">
        <v>8.4499999999999993</v>
      </c>
      <c r="E19" s="22"/>
      <c r="F19" s="23"/>
      <c r="G19" s="17">
        <f t="shared" si="0"/>
        <v>8.4499999999999993</v>
      </c>
      <c r="H19" s="24">
        <f t="shared" si="2"/>
        <v>8.4499999999999993</v>
      </c>
    </row>
    <row r="20" spans="1:8" ht="15" customHeight="1" x14ac:dyDescent="0.25">
      <c r="A20" s="19">
        <v>7020</v>
      </c>
      <c r="B20" s="20" t="s">
        <v>214</v>
      </c>
      <c r="C20" s="21" t="s">
        <v>215</v>
      </c>
      <c r="D20" s="22">
        <v>12.45</v>
      </c>
      <c r="E20" s="22"/>
      <c r="F20" s="23"/>
      <c r="G20" s="17">
        <f t="shared" si="0"/>
        <v>12.45</v>
      </c>
      <c r="H20" s="24">
        <f t="shared" si="2"/>
        <v>12.45</v>
      </c>
    </row>
    <row r="21" spans="1:8" ht="15" customHeight="1" x14ac:dyDescent="0.25">
      <c r="A21" s="19">
        <v>7180</v>
      </c>
      <c r="B21" s="20" t="s">
        <v>222</v>
      </c>
      <c r="C21" s="21" t="s">
        <v>223</v>
      </c>
      <c r="D21" s="22">
        <v>22.2</v>
      </c>
      <c r="E21" s="22"/>
      <c r="F21" s="23"/>
      <c r="G21" s="17">
        <f t="shared" si="0"/>
        <v>22.2</v>
      </c>
      <c r="H21" s="24">
        <f t="shared" si="2"/>
        <v>22.2</v>
      </c>
    </row>
    <row r="22" spans="1:8" ht="15" customHeight="1" x14ac:dyDescent="0.25">
      <c r="A22" s="19">
        <v>7250</v>
      </c>
      <c r="B22" s="20" t="s">
        <v>226</v>
      </c>
      <c r="C22" s="21" t="s">
        <v>227</v>
      </c>
      <c r="D22" s="22">
        <v>0.6</v>
      </c>
      <c r="E22" s="22"/>
      <c r="F22" s="23"/>
      <c r="G22" s="17">
        <f t="shared" si="0"/>
        <v>0.6</v>
      </c>
      <c r="H22" s="24">
        <f t="shared" si="2"/>
        <v>0.6</v>
      </c>
    </row>
    <row r="23" spans="1:8" ht="15" customHeight="1" x14ac:dyDescent="0.25">
      <c r="A23" s="19">
        <v>7280</v>
      </c>
      <c r="B23" s="20" t="s">
        <v>234</v>
      </c>
      <c r="C23" s="21" t="s">
        <v>235</v>
      </c>
      <c r="D23" s="22">
        <v>16.75</v>
      </c>
      <c r="E23" s="22"/>
      <c r="F23" s="23"/>
      <c r="G23" s="17">
        <f t="shared" si="0"/>
        <v>16.75</v>
      </c>
      <c r="H23" s="24">
        <f t="shared" si="2"/>
        <v>16.75</v>
      </c>
    </row>
    <row r="24" spans="1:8" ht="15" customHeight="1" x14ac:dyDescent="0.25">
      <c r="A24" s="19">
        <v>7390</v>
      </c>
      <c r="B24" s="20" t="s">
        <v>240</v>
      </c>
      <c r="C24" s="21" t="s">
        <v>241</v>
      </c>
      <c r="D24" s="22">
        <v>13.65</v>
      </c>
      <c r="E24" s="22"/>
      <c r="F24" s="23"/>
      <c r="G24" s="17">
        <f t="shared" si="0"/>
        <v>13.65</v>
      </c>
      <c r="H24" s="24">
        <f t="shared" si="2"/>
        <v>13.65</v>
      </c>
    </row>
    <row r="25" spans="1:8" ht="15" customHeight="1" x14ac:dyDescent="0.25">
      <c r="A25" s="19">
        <v>7459</v>
      </c>
      <c r="B25" s="20" t="s">
        <v>230</v>
      </c>
      <c r="C25" s="21" t="s">
        <v>675</v>
      </c>
      <c r="D25" s="22">
        <v>0.56999999999999995</v>
      </c>
      <c r="E25" s="22"/>
      <c r="F25" s="23"/>
      <c r="G25" s="17">
        <f t="shared" si="0"/>
        <v>0.56999999999999995</v>
      </c>
      <c r="H25" s="24">
        <f t="shared" si="2"/>
        <v>0.56999999999999995</v>
      </c>
    </row>
    <row r="26" spans="1:8" ht="15" customHeight="1" x14ac:dyDescent="0.25">
      <c r="A26" s="19">
        <v>7490</v>
      </c>
      <c r="B26" s="20" t="s">
        <v>257</v>
      </c>
      <c r="C26" s="21" t="s">
        <v>258</v>
      </c>
      <c r="D26" s="22">
        <v>1.26</v>
      </c>
      <c r="E26" s="22"/>
      <c r="F26" s="23"/>
      <c r="G26" s="17">
        <f t="shared" si="0"/>
        <v>1.26</v>
      </c>
      <c r="H26" s="24">
        <f t="shared" ref="H26:H101" si="4">ROUND(G26,2)</f>
        <v>1.26</v>
      </c>
    </row>
    <row r="27" spans="1:8" ht="15" customHeight="1" x14ac:dyDescent="0.25">
      <c r="A27" s="19">
        <v>7570</v>
      </c>
      <c r="B27" s="20" t="s">
        <v>263</v>
      </c>
      <c r="C27" s="21" t="s">
        <v>264</v>
      </c>
      <c r="D27" s="22">
        <v>1.44</v>
      </c>
      <c r="E27" s="22"/>
      <c r="F27" s="23"/>
      <c r="G27" s="17">
        <f t="shared" si="0"/>
        <v>1.44</v>
      </c>
      <c r="H27" s="24">
        <f t="shared" si="4"/>
        <v>1.44</v>
      </c>
    </row>
    <row r="28" spans="1:8" ht="15" customHeight="1" x14ac:dyDescent="0.25">
      <c r="A28" s="19">
        <v>7581</v>
      </c>
      <c r="B28" s="20" t="s">
        <v>261</v>
      </c>
      <c r="C28" s="21" t="s">
        <v>657</v>
      </c>
      <c r="D28" s="22">
        <v>9.65</v>
      </c>
      <c r="E28" s="22"/>
      <c r="F28" s="23"/>
      <c r="G28" s="17">
        <f t="shared" si="0"/>
        <v>9.65</v>
      </c>
      <c r="H28" s="24">
        <f t="shared" si="4"/>
        <v>9.65</v>
      </c>
    </row>
    <row r="29" spans="1:8" ht="15" customHeight="1" x14ac:dyDescent="0.25">
      <c r="A29" s="19">
        <v>7600</v>
      </c>
      <c r="B29" s="20" t="s">
        <v>251</v>
      </c>
      <c r="C29" s="21" t="s">
        <v>265</v>
      </c>
      <c r="D29" s="22"/>
      <c r="E29" s="22"/>
      <c r="F29" s="23"/>
      <c r="G29" s="17">
        <f t="shared" si="0"/>
        <v>0</v>
      </c>
      <c r="H29" s="24">
        <f t="shared" si="4"/>
        <v>0</v>
      </c>
    </row>
    <row r="30" spans="1:8" ht="15" customHeight="1" x14ac:dyDescent="0.25">
      <c r="A30" s="19">
        <v>7620</v>
      </c>
      <c r="B30" s="20" t="s">
        <v>266</v>
      </c>
      <c r="C30" s="21" t="s">
        <v>267</v>
      </c>
      <c r="D30" s="22"/>
      <c r="E30" s="22"/>
      <c r="F30" s="23"/>
      <c r="G30" s="17">
        <f t="shared" si="0"/>
        <v>0</v>
      </c>
      <c r="H30" s="24">
        <f t="shared" si="4"/>
        <v>0</v>
      </c>
    </row>
    <row r="31" spans="1:8" ht="15" customHeight="1" x14ac:dyDescent="0.25">
      <c r="A31" s="19">
        <v>7622</v>
      </c>
      <c r="B31" s="20" t="s">
        <v>268</v>
      </c>
      <c r="C31" s="21" t="s">
        <v>269</v>
      </c>
      <c r="D31" s="22"/>
      <c r="E31" s="22"/>
      <c r="F31" s="23"/>
      <c r="G31" s="17">
        <f t="shared" si="0"/>
        <v>0</v>
      </c>
      <c r="H31" s="24">
        <f t="shared" si="4"/>
        <v>0</v>
      </c>
    </row>
    <row r="32" spans="1:8" ht="15" customHeight="1" x14ac:dyDescent="0.25">
      <c r="A32" s="19">
        <v>7690</v>
      </c>
      <c r="B32" s="20" t="s">
        <v>270</v>
      </c>
      <c r="C32" s="21" t="s">
        <v>271</v>
      </c>
      <c r="D32" s="22"/>
      <c r="E32" s="22"/>
      <c r="F32" s="23"/>
      <c r="G32" s="17">
        <f t="shared" si="0"/>
        <v>0</v>
      </c>
      <c r="H32" s="24">
        <f t="shared" si="4"/>
        <v>0</v>
      </c>
    </row>
    <row r="33" spans="1:8" ht="15" customHeight="1" x14ac:dyDescent="0.25">
      <c r="A33" s="19">
        <v>8000</v>
      </c>
      <c r="B33" s="20" t="s">
        <v>272</v>
      </c>
      <c r="C33" s="21" t="s">
        <v>273</v>
      </c>
      <c r="D33" s="22"/>
      <c r="E33" s="22"/>
      <c r="F33" s="23"/>
      <c r="G33" s="17">
        <f t="shared" si="0"/>
        <v>0</v>
      </c>
      <c r="H33" s="24">
        <f t="shared" si="4"/>
        <v>0</v>
      </c>
    </row>
    <row r="34" spans="1:8" ht="15" customHeight="1" x14ac:dyDescent="0.25">
      <c r="A34" s="19">
        <v>8001</v>
      </c>
      <c r="B34" s="20" t="s">
        <v>274</v>
      </c>
      <c r="C34" s="21" t="s">
        <v>275</v>
      </c>
      <c r="D34" s="22">
        <v>159.6</v>
      </c>
      <c r="E34" s="22"/>
      <c r="F34" s="23"/>
      <c r="G34" s="17">
        <f t="shared" si="0"/>
        <v>159.6</v>
      </c>
      <c r="H34" s="24">
        <f t="shared" si="4"/>
        <v>159.6</v>
      </c>
    </row>
    <row r="35" spans="1:8" ht="15" customHeight="1" x14ac:dyDescent="0.25">
      <c r="A35" s="19" t="s">
        <v>276</v>
      </c>
      <c r="B35" s="20" t="s">
        <v>277</v>
      </c>
      <c r="C35" s="21" t="s">
        <v>278</v>
      </c>
      <c r="D35" s="22"/>
      <c r="E35" s="22"/>
      <c r="F35" s="23"/>
      <c r="G35" s="17">
        <f t="shared" si="0"/>
        <v>0</v>
      </c>
      <c r="H35" s="24">
        <f t="shared" si="4"/>
        <v>0</v>
      </c>
    </row>
    <row r="36" spans="1:8" ht="15" customHeight="1" x14ac:dyDescent="0.25">
      <c r="A36" s="19">
        <v>8016</v>
      </c>
      <c r="B36" s="20" t="s">
        <v>279</v>
      </c>
      <c r="C36" s="21" t="s">
        <v>280</v>
      </c>
      <c r="D36" s="22"/>
      <c r="E36" s="22"/>
      <c r="F36" s="23"/>
      <c r="G36" s="17">
        <f t="shared" si="0"/>
        <v>0</v>
      </c>
      <c r="H36" s="24">
        <f t="shared" si="4"/>
        <v>0</v>
      </c>
    </row>
    <row r="37" spans="1:8" ht="15" customHeight="1" x14ac:dyDescent="0.25">
      <c r="A37" s="19">
        <v>8019</v>
      </c>
      <c r="B37" s="20" t="s">
        <v>279</v>
      </c>
      <c r="C37" s="21" t="s">
        <v>281</v>
      </c>
      <c r="D37" s="22"/>
      <c r="E37" s="22"/>
      <c r="F37" s="23"/>
      <c r="G37" s="17">
        <f t="shared" si="0"/>
        <v>0</v>
      </c>
      <c r="H37" s="24">
        <f t="shared" si="4"/>
        <v>0</v>
      </c>
    </row>
    <row r="38" spans="1:8" ht="15" customHeight="1" x14ac:dyDescent="0.25">
      <c r="A38" s="19">
        <v>8020</v>
      </c>
      <c r="B38" s="20" t="s">
        <v>277</v>
      </c>
      <c r="C38" s="21" t="s">
        <v>282</v>
      </c>
      <c r="D38" s="22"/>
      <c r="E38" s="22"/>
      <c r="F38" s="23"/>
      <c r="G38" s="17">
        <f t="shared" si="0"/>
        <v>0</v>
      </c>
      <c r="H38" s="24">
        <f t="shared" si="4"/>
        <v>0</v>
      </c>
    </row>
    <row r="39" spans="1:8" ht="15" customHeight="1" x14ac:dyDescent="0.25">
      <c r="A39" s="19">
        <v>8029</v>
      </c>
      <c r="B39" s="20" t="s">
        <v>283</v>
      </c>
      <c r="C39" s="21" t="s">
        <v>284</v>
      </c>
      <c r="D39" s="22"/>
      <c r="E39" s="22"/>
      <c r="F39" s="23"/>
      <c r="G39" s="17">
        <f t="shared" si="0"/>
        <v>0</v>
      </c>
      <c r="H39" s="24">
        <f t="shared" si="4"/>
        <v>0</v>
      </c>
    </row>
    <row r="40" spans="1:8" ht="15" customHeight="1" x14ac:dyDescent="0.25">
      <c r="A40" s="19">
        <v>8034</v>
      </c>
      <c r="B40" s="20" t="s">
        <v>279</v>
      </c>
      <c r="C40" s="21" t="s">
        <v>673</v>
      </c>
      <c r="D40" s="22"/>
      <c r="E40" s="22"/>
      <c r="F40" s="23"/>
      <c r="G40" s="17">
        <f t="shared" si="0"/>
        <v>0</v>
      </c>
      <c r="H40" s="24">
        <f t="shared" si="4"/>
        <v>0</v>
      </c>
    </row>
    <row r="41" spans="1:8" ht="15" customHeight="1" x14ac:dyDescent="0.25">
      <c r="A41" s="19">
        <v>8042</v>
      </c>
      <c r="B41" s="20" t="s">
        <v>279</v>
      </c>
      <c r="C41" s="21" t="s">
        <v>669</v>
      </c>
      <c r="D41" s="22"/>
      <c r="E41" s="22"/>
      <c r="F41" s="23"/>
      <c r="G41" s="17">
        <f t="shared" si="0"/>
        <v>0</v>
      </c>
      <c r="H41" s="24">
        <f t="shared" si="4"/>
        <v>0</v>
      </c>
    </row>
    <row r="42" spans="1:8" ht="15" customHeight="1" x14ac:dyDescent="0.25">
      <c r="A42" s="19">
        <v>8150</v>
      </c>
      <c r="B42" s="20" t="s">
        <v>285</v>
      </c>
      <c r="C42" s="21" t="s">
        <v>286</v>
      </c>
      <c r="D42" s="22"/>
      <c r="E42" s="22"/>
      <c r="F42" s="23"/>
      <c r="G42" s="17">
        <f t="shared" si="0"/>
        <v>0</v>
      </c>
      <c r="H42" s="24">
        <f t="shared" si="4"/>
        <v>0</v>
      </c>
    </row>
    <row r="43" spans="1:8" ht="15" customHeight="1" x14ac:dyDescent="0.25">
      <c r="A43" s="19">
        <v>8180</v>
      </c>
      <c r="B43" s="20" t="s">
        <v>287</v>
      </c>
      <c r="C43" s="21" t="s">
        <v>288</v>
      </c>
      <c r="D43" s="22"/>
      <c r="E43" s="22"/>
      <c r="F43" s="23"/>
      <c r="G43" s="17">
        <f t="shared" si="0"/>
        <v>0</v>
      </c>
      <c r="H43" s="24">
        <f t="shared" si="4"/>
        <v>0</v>
      </c>
    </row>
    <row r="44" spans="1:8" ht="15" customHeight="1" x14ac:dyDescent="0.25">
      <c r="A44" s="19">
        <v>8220</v>
      </c>
      <c r="B44" s="20" t="s">
        <v>289</v>
      </c>
      <c r="C44" s="21" t="s">
        <v>290</v>
      </c>
      <c r="D44" s="22">
        <v>0.56999999999999995</v>
      </c>
      <c r="E44" s="22"/>
      <c r="F44" s="23"/>
      <c r="G44" s="17">
        <f t="shared" si="0"/>
        <v>0.56999999999999995</v>
      </c>
      <c r="H44" s="24">
        <f t="shared" si="4"/>
        <v>0.56999999999999995</v>
      </c>
    </row>
    <row r="45" spans="1:8" ht="15" customHeight="1" x14ac:dyDescent="0.25">
      <c r="A45" s="19">
        <v>8250</v>
      </c>
      <c r="B45" s="20" t="s">
        <v>291</v>
      </c>
      <c r="C45" s="21" t="s">
        <v>292</v>
      </c>
      <c r="D45" s="22"/>
      <c r="E45" s="22"/>
      <c r="F45" s="23"/>
      <c r="G45" s="17">
        <f t="shared" si="0"/>
        <v>0</v>
      </c>
      <c r="H45" s="24">
        <f t="shared" si="4"/>
        <v>0</v>
      </c>
    </row>
    <row r="46" spans="1:8" ht="15" customHeight="1" x14ac:dyDescent="0.25">
      <c r="A46" s="19">
        <v>8400</v>
      </c>
      <c r="B46" s="20" t="s">
        <v>293</v>
      </c>
      <c r="C46" s="21" t="s">
        <v>294</v>
      </c>
      <c r="D46" s="22"/>
      <c r="E46" s="22"/>
      <c r="F46" s="23"/>
      <c r="G46" s="17">
        <f t="shared" si="0"/>
        <v>0</v>
      </c>
      <c r="H46" s="24">
        <f t="shared" si="4"/>
        <v>0</v>
      </c>
    </row>
    <row r="47" spans="1:8" ht="15" customHeight="1" x14ac:dyDescent="0.25">
      <c r="A47" s="19" t="s">
        <v>295</v>
      </c>
      <c r="B47" s="20" t="s">
        <v>293</v>
      </c>
      <c r="C47" s="21" t="s">
        <v>294</v>
      </c>
      <c r="D47" s="22"/>
      <c r="E47" s="22"/>
      <c r="F47" s="23"/>
      <c r="G47" s="17">
        <f t="shared" si="0"/>
        <v>0</v>
      </c>
      <c r="H47" s="24">
        <f t="shared" si="4"/>
        <v>0</v>
      </c>
    </row>
    <row r="48" spans="1:8" ht="15" customHeight="1" x14ac:dyDescent="0.25">
      <c r="A48" s="19">
        <v>8403</v>
      </c>
      <c r="B48" s="20" t="s">
        <v>296</v>
      </c>
      <c r="C48" s="21" t="s">
        <v>297</v>
      </c>
      <c r="D48" s="22"/>
      <c r="E48" s="22"/>
      <c r="F48" s="23"/>
      <c r="G48" s="17">
        <f t="shared" si="0"/>
        <v>0</v>
      </c>
      <c r="H48" s="24">
        <f t="shared" si="4"/>
        <v>0</v>
      </c>
    </row>
    <row r="49" spans="1:8" ht="15" customHeight="1" x14ac:dyDescent="0.25">
      <c r="A49" s="19">
        <v>8404</v>
      </c>
      <c r="B49" s="20" t="s">
        <v>298</v>
      </c>
      <c r="C49" s="21" t="s">
        <v>299</v>
      </c>
      <c r="D49" s="22"/>
      <c r="E49" s="22"/>
      <c r="F49" s="23"/>
      <c r="G49" s="17">
        <f t="shared" si="0"/>
        <v>0</v>
      </c>
      <c r="H49" s="24">
        <f t="shared" si="4"/>
        <v>0</v>
      </c>
    </row>
    <row r="50" spans="1:8" ht="15" customHeight="1" x14ac:dyDescent="0.25">
      <c r="A50" s="19">
        <v>8424</v>
      </c>
      <c r="B50" s="20" t="s">
        <v>300</v>
      </c>
      <c r="C50" s="21" t="s">
        <v>301</v>
      </c>
      <c r="D50" s="22"/>
      <c r="E50" s="22"/>
      <c r="F50" s="23"/>
      <c r="G50" s="17">
        <f t="shared" si="0"/>
        <v>0</v>
      </c>
      <c r="H50" s="24">
        <f t="shared" si="4"/>
        <v>0</v>
      </c>
    </row>
    <row r="51" spans="1:8" ht="15" customHeight="1" x14ac:dyDescent="0.25">
      <c r="A51" s="19">
        <v>8436</v>
      </c>
      <c r="B51" s="20" t="s">
        <v>296</v>
      </c>
      <c r="C51" s="21" t="s">
        <v>302</v>
      </c>
      <c r="D51" s="22">
        <v>0.56999999999999995</v>
      </c>
      <c r="E51" s="22"/>
      <c r="F51" s="23"/>
      <c r="G51" s="17">
        <f t="shared" si="0"/>
        <v>0.56999999999999995</v>
      </c>
      <c r="H51" s="24">
        <f t="shared" si="4"/>
        <v>0.56999999999999995</v>
      </c>
    </row>
    <row r="52" spans="1:8" ht="15" customHeight="1" x14ac:dyDescent="0.25">
      <c r="A52" s="19">
        <v>8531</v>
      </c>
      <c r="B52" s="20" t="s">
        <v>293</v>
      </c>
      <c r="C52" s="21" t="s">
        <v>303</v>
      </c>
      <c r="D52" s="22"/>
      <c r="E52" s="22"/>
      <c r="F52" s="23"/>
      <c r="G52" s="17">
        <f t="shared" si="0"/>
        <v>0</v>
      </c>
      <c r="H52" s="24">
        <f t="shared" si="4"/>
        <v>0</v>
      </c>
    </row>
    <row r="53" spans="1:8" ht="15" customHeight="1" x14ac:dyDescent="0.25">
      <c r="A53" s="19">
        <v>8682</v>
      </c>
      <c r="B53" s="20" t="s">
        <v>300</v>
      </c>
      <c r="C53" s="21" t="s">
        <v>304</v>
      </c>
      <c r="D53" s="22"/>
      <c r="E53" s="22"/>
      <c r="F53" s="23"/>
      <c r="G53" s="17">
        <f t="shared" si="0"/>
        <v>0</v>
      </c>
      <c r="H53" s="24">
        <f t="shared" si="4"/>
        <v>0</v>
      </c>
    </row>
    <row r="54" spans="1:8" ht="15" customHeight="1" x14ac:dyDescent="0.25">
      <c r="A54" s="19">
        <v>8730</v>
      </c>
      <c r="B54" s="20" t="s">
        <v>305</v>
      </c>
      <c r="C54" s="21" t="s">
        <v>306</v>
      </c>
      <c r="D54" s="22">
        <v>2.16</v>
      </c>
      <c r="E54" s="22"/>
      <c r="F54" s="23"/>
      <c r="G54" s="17">
        <f t="shared" si="0"/>
        <v>2.16</v>
      </c>
      <c r="H54" s="24">
        <f t="shared" si="4"/>
        <v>2.16</v>
      </c>
    </row>
    <row r="55" spans="1:8" ht="15" customHeight="1" x14ac:dyDescent="0.25">
      <c r="A55" s="19">
        <v>8731</v>
      </c>
      <c r="B55" s="20" t="s">
        <v>307</v>
      </c>
      <c r="C55" s="21" t="s">
        <v>308</v>
      </c>
      <c r="D55" s="22"/>
      <c r="E55" s="22"/>
      <c r="F55" s="23"/>
      <c r="G55" s="17">
        <f t="shared" si="0"/>
        <v>0</v>
      </c>
      <c r="H55" s="24">
        <f t="shared" si="4"/>
        <v>0</v>
      </c>
    </row>
    <row r="56" spans="1:8" ht="15" customHeight="1" x14ac:dyDescent="0.25">
      <c r="A56" s="19">
        <v>8830</v>
      </c>
      <c r="B56" s="20" t="s">
        <v>298</v>
      </c>
      <c r="C56" s="21" t="s">
        <v>309</v>
      </c>
      <c r="D56" s="22"/>
      <c r="E56" s="22"/>
      <c r="F56" s="23"/>
      <c r="G56" s="17">
        <f t="shared" si="0"/>
        <v>0</v>
      </c>
      <c r="H56" s="24">
        <f t="shared" si="4"/>
        <v>0</v>
      </c>
    </row>
    <row r="57" spans="1:8" ht="15" customHeight="1" x14ac:dyDescent="0.25">
      <c r="A57" s="19">
        <v>8890</v>
      </c>
      <c r="B57" s="20" t="s">
        <v>310</v>
      </c>
      <c r="C57" s="21" t="s">
        <v>311</v>
      </c>
      <c r="D57" s="22">
        <v>0.56999999999999995</v>
      </c>
      <c r="E57" s="22"/>
      <c r="F57" s="23"/>
      <c r="G57" s="17">
        <f t="shared" si="0"/>
        <v>0.56999999999999995</v>
      </c>
      <c r="H57" s="24">
        <f t="shared" si="4"/>
        <v>0.56999999999999995</v>
      </c>
    </row>
    <row r="58" spans="1:8" ht="15" customHeight="1" x14ac:dyDescent="0.25">
      <c r="A58" s="19">
        <v>8940</v>
      </c>
      <c r="B58" s="20" t="s">
        <v>312</v>
      </c>
      <c r="C58" s="21" t="s">
        <v>313</v>
      </c>
      <c r="D58" s="22"/>
      <c r="E58" s="22"/>
      <c r="F58" s="23"/>
      <c r="G58" s="17">
        <f t="shared" si="0"/>
        <v>0</v>
      </c>
      <c r="H58" s="24">
        <f t="shared" si="4"/>
        <v>0</v>
      </c>
    </row>
    <row r="59" spans="1:8" ht="15" customHeight="1" x14ac:dyDescent="0.25">
      <c r="A59" s="19">
        <v>8941</v>
      </c>
      <c r="B59" s="20" t="s">
        <v>314</v>
      </c>
      <c r="C59" s="21" t="s">
        <v>315</v>
      </c>
      <c r="D59" s="22"/>
      <c r="E59" s="22"/>
      <c r="F59" s="23"/>
      <c r="G59" s="17">
        <f t="shared" si="0"/>
        <v>0</v>
      </c>
      <c r="H59" s="24">
        <f t="shared" si="4"/>
        <v>0</v>
      </c>
    </row>
    <row r="60" spans="1:8" ht="15" customHeight="1" x14ac:dyDescent="0.25">
      <c r="A60" s="19">
        <v>8943</v>
      </c>
      <c r="B60" s="20" t="s">
        <v>312</v>
      </c>
      <c r="C60" s="21" t="s">
        <v>316</v>
      </c>
      <c r="D60" s="22"/>
      <c r="E60" s="22"/>
      <c r="F60" s="23"/>
      <c r="G60" s="17">
        <f t="shared" si="0"/>
        <v>0</v>
      </c>
      <c r="H60" s="24">
        <f t="shared" si="4"/>
        <v>0</v>
      </c>
    </row>
    <row r="61" spans="1:8" ht="15" customHeight="1" x14ac:dyDescent="0.25">
      <c r="A61" s="19" t="s">
        <v>317</v>
      </c>
      <c r="B61" s="20" t="s">
        <v>312</v>
      </c>
      <c r="C61" s="21" t="s">
        <v>670</v>
      </c>
      <c r="D61" s="22"/>
      <c r="E61" s="22"/>
      <c r="F61" s="23"/>
      <c r="G61" s="17">
        <f t="shared" si="0"/>
        <v>0</v>
      </c>
      <c r="H61" s="24">
        <f t="shared" si="4"/>
        <v>0</v>
      </c>
    </row>
    <row r="62" spans="1:8" ht="15" customHeight="1" x14ac:dyDescent="0.25">
      <c r="A62" s="19">
        <v>8960</v>
      </c>
      <c r="B62" s="20" t="s">
        <v>314</v>
      </c>
      <c r="C62" s="21" t="s">
        <v>318</v>
      </c>
      <c r="D62" s="22"/>
      <c r="E62" s="22"/>
      <c r="F62" s="23"/>
      <c r="G62" s="17">
        <f t="shared" si="0"/>
        <v>0</v>
      </c>
      <c r="H62" s="24">
        <f t="shared" si="4"/>
        <v>0</v>
      </c>
    </row>
    <row r="63" spans="1:8" ht="15" customHeight="1" x14ac:dyDescent="0.25">
      <c r="A63" s="19">
        <v>8990</v>
      </c>
      <c r="B63" s="20" t="s">
        <v>319</v>
      </c>
      <c r="C63" s="21" t="s">
        <v>320</v>
      </c>
      <c r="D63" s="22">
        <v>24.57</v>
      </c>
      <c r="E63" s="22"/>
      <c r="F63" s="23"/>
      <c r="G63" s="17">
        <f t="shared" si="0"/>
        <v>24.57</v>
      </c>
      <c r="H63" s="24">
        <f t="shared" si="4"/>
        <v>24.57</v>
      </c>
    </row>
    <row r="64" spans="1:8" ht="15" customHeight="1" x14ac:dyDescent="0.25">
      <c r="A64" s="19">
        <v>8991</v>
      </c>
      <c r="B64" s="20" t="s">
        <v>321</v>
      </c>
      <c r="C64" s="21" t="s">
        <v>322</v>
      </c>
      <c r="D64" s="22"/>
      <c r="E64" s="22"/>
      <c r="F64" s="23"/>
      <c r="G64" s="17">
        <f t="shared" si="0"/>
        <v>0</v>
      </c>
      <c r="H64" s="24">
        <f t="shared" si="4"/>
        <v>0</v>
      </c>
    </row>
    <row r="65" spans="1:8" ht="15" customHeight="1" x14ac:dyDescent="0.25">
      <c r="A65" s="19">
        <v>9040</v>
      </c>
      <c r="B65" s="20" t="s">
        <v>323</v>
      </c>
      <c r="C65" s="21" t="s">
        <v>324</v>
      </c>
      <c r="D65" s="22">
        <v>30.75</v>
      </c>
      <c r="E65" s="22"/>
      <c r="F65" s="23"/>
      <c r="G65" s="17">
        <f t="shared" si="0"/>
        <v>30.75</v>
      </c>
      <c r="H65" s="24">
        <f t="shared" si="4"/>
        <v>30.75</v>
      </c>
    </row>
    <row r="66" spans="1:8" ht="15" customHeight="1" x14ac:dyDescent="0.25">
      <c r="A66" s="19">
        <v>9060</v>
      </c>
      <c r="B66" s="20" t="s">
        <v>321</v>
      </c>
      <c r="C66" s="21" t="s">
        <v>325</v>
      </c>
      <c r="D66" s="22">
        <v>29.63</v>
      </c>
      <c r="E66" s="22"/>
      <c r="F66" s="23"/>
      <c r="G66" s="17">
        <f t="shared" si="0"/>
        <v>29.63</v>
      </c>
      <c r="H66" s="24">
        <f t="shared" si="4"/>
        <v>29.63</v>
      </c>
    </row>
    <row r="67" spans="1:8" ht="15" customHeight="1" x14ac:dyDescent="0.25">
      <c r="A67" s="19">
        <v>9090</v>
      </c>
      <c r="B67" s="20" t="s">
        <v>326</v>
      </c>
      <c r="C67" s="21" t="s">
        <v>327</v>
      </c>
      <c r="D67" s="22">
        <v>0.6</v>
      </c>
      <c r="E67" s="22"/>
      <c r="F67" s="23"/>
      <c r="G67" s="17">
        <f t="shared" si="0"/>
        <v>0.6</v>
      </c>
      <c r="H67" s="24">
        <f t="shared" si="4"/>
        <v>0.6</v>
      </c>
    </row>
    <row r="68" spans="1:8" ht="15" customHeight="1" x14ac:dyDescent="0.25">
      <c r="A68" s="19">
        <v>9140</v>
      </c>
      <c r="B68" s="20" t="s">
        <v>328</v>
      </c>
      <c r="C68" s="21" t="s">
        <v>329</v>
      </c>
      <c r="D68" s="22"/>
      <c r="E68" s="22"/>
      <c r="F68" s="23"/>
      <c r="G68" s="17">
        <f t="shared" si="0"/>
        <v>0</v>
      </c>
      <c r="H68" s="24">
        <f t="shared" si="4"/>
        <v>0</v>
      </c>
    </row>
    <row r="69" spans="1:8" ht="15" customHeight="1" x14ac:dyDescent="0.25">
      <c r="A69" s="19">
        <v>9240</v>
      </c>
      <c r="B69" s="20" t="s">
        <v>330</v>
      </c>
      <c r="C69" s="21" t="s">
        <v>331</v>
      </c>
      <c r="D69" s="22"/>
      <c r="E69" s="22"/>
      <c r="F69" s="23"/>
      <c r="G69" s="17">
        <f t="shared" ref="G69:G132" si="5">SUM(D69:F69)</f>
        <v>0</v>
      </c>
      <c r="H69" s="24">
        <f t="shared" si="4"/>
        <v>0</v>
      </c>
    </row>
    <row r="70" spans="1:8" ht="15" customHeight="1" x14ac:dyDescent="0.25">
      <c r="A70" s="19" t="s">
        <v>332</v>
      </c>
      <c r="B70" s="20" t="s">
        <v>328</v>
      </c>
      <c r="C70" s="21" t="s">
        <v>333</v>
      </c>
      <c r="D70" s="22"/>
      <c r="E70" s="22"/>
      <c r="F70" s="23"/>
      <c r="G70" s="17">
        <f t="shared" si="5"/>
        <v>0</v>
      </c>
      <c r="H70" s="24">
        <f t="shared" si="4"/>
        <v>0</v>
      </c>
    </row>
    <row r="71" spans="1:8" ht="15" customHeight="1" x14ac:dyDescent="0.25">
      <c r="A71" s="19">
        <v>120002</v>
      </c>
      <c r="B71" s="20" t="s">
        <v>336</v>
      </c>
      <c r="C71" s="21" t="s">
        <v>245</v>
      </c>
      <c r="D71" s="22"/>
      <c r="E71" s="22"/>
      <c r="F71" s="23"/>
      <c r="G71" s="17">
        <f t="shared" si="5"/>
        <v>0</v>
      </c>
      <c r="H71" s="24">
        <f t="shared" si="4"/>
        <v>0</v>
      </c>
    </row>
    <row r="72" spans="1:8" ht="15" customHeight="1" x14ac:dyDescent="0.25">
      <c r="A72" s="19">
        <v>120002</v>
      </c>
      <c r="B72" s="20" t="s">
        <v>336</v>
      </c>
      <c r="C72" s="21" t="s">
        <v>245</v>
      </c>
      <c r="D72" s="22"/>
      <c r="E72" s="22"/>
      <c r="F72" s="23"/>
      <c r="G72" s="17">
        <f t="shared" si="5"/>
        <v>0</v>
      </c>
      <c r="H72" s="24">
        <f t="shared" si="4"/>
        <v>0</v>
      </c>
    </row>
    <row r="73" spans="1:8" ht="15" customHeight="1" x14ac:dyDescent="0.25">
      <c r="A73" s="19">
        <v>120032</v>
      </c>
      <c r="B73" s="20" t="s">
        <v>337</v>
      </c>
      <c r="C73" s="21" t="s">
        <v>338</v>
      </c>
      <c r="D73" s="22"/>
      <c r="E73" s="22"/>
      <c r="F73" s="23"/>
      <c r="G73" s="17">
        <f t="shared" si="5"/>
        <v>0</v>
      </c>
      <c r="H73" s="24">
        <f t="shared" si="4"/>
        <v>0</v>
      </c>
    </row>
    <row r="74" spans="1:8" ht="15" customHeight="1" x14ac:dyDescent="0.25">
      <c r="A74" s="19">
        <v>120033</v>
      </c>
      <c r="B74" s="20" t="s">
        <v>339</v>
      </c>
      <c r="C74" s="21" t="s">
        <v>340</v>
      </c>
      <c r="D74" s="22"/>
      <c r="E74" s="22"/>
      <c r="F74" s="23"/>
      <c r="G74" s="17">
        <f t="shared" si="5"/>
        <v>0</v>
      </c>
      <c r="H74" s="24">
        <f t="shared" si="4"/>
        <v>0</v>
      </c>
    </row>
    <row r="75" spans="1:8" ht="15" customHeight="1" x14ac:dyDescent="0.25">
      <c r="A75" s="19">
        <v>120044</v>
      </c>
      <c r="B75" s="20" t="s">
        <v>341</v>
      </c>
      <c r="C75" s="21" t="s">
        <v>342</v>
      </c>
      <c r="D75" s="22"/>
      <c r="E75" s="22"/>
      <c r="F75" s="23"/>
      <c r="G75" s="17">
        <f t="shared" si="5"/>
        <v>0</v>
      </c>
      <c r="H75" s="24">
        <f t="shared" si="4"/>
        <v>0</v>
      </c>
    </row>
    <row r="76" spans="1:8" ht="15" customHeight="1" x14ac:dyDescent="0.25">
      <c r="A76" s="19">
        <v>120051</v>
      </c>
      <c r="B76" s="20" t="s">
        <v>343</v>
      </c>
      <c r="C76" s="21" t="s">
        <v>344</v>
      </c>
      <c r="D76" s="22"/>
      <c r="E76" s="22"/>
      <c r="F76" s="23"/>
      <c r="G76" s="17">
        <f t="shared" si="5"/>
        <v>0</v>
      </c>
      <c r="H76" s="24">
        <f t="shared" si="4"/>
        <v>0</v>
      </c>
    </row>
    <row r="77" spans="1:8" ht="15" customHeight="1" x14ac:dyDescent="0.25">
      <c r="A77" s="19">
        <v>120064</v>
      </c>
      <c r="B77" s="20" t="s">
        <v>351</v>
      </c>
      <c r="C77" s="21" t="s">
        <v>661</v>
      </c>
      <c r="D77" s="22"/>
      <c r="E77" s="22"/>
      <c r="F77" s="23"/>
      <c r="G77" s="17">
        <f t="shared" si="5"/>
        <v>0</v>
      </c>
      <c r="H77" s="24">
        <f t="shared" si="4"/>
        <v>0</v>
      </c>
    </row>
    <row r="78" spans="1:8" ht="15" customHeight="1" x14ac:dyDescent="0.25">
      <c r="A78" s="19">
        <v>121000</v>
      </c>
      <c r="B78" s="20" t="s">
        <v>345</v>
      </c>
      <c r="C78" s="21" t="s">
        <v>346</v>
      </c>
      <c r="D78" s="22"/>
      <c r="E78" s="22"/>
      <c r="F78" s="23"/>
      <c r="G78" s="17">
        <f t="shared" si="5"/>
        <v>0</v>
      </c>
      <c r="H78" s="24">
        <f t="shared" si="4"/>
        <v>0</v>
      </c>
    </row>
    <row r="79" spans="1:8" ht="15" customHeight="1" x14ac:dyDescent="0.25">
      <c r="A79" s="19">
        <v>121001</v>
      </c>
      <c r="B79" s="20" t="s">
        <v>347</v>
      </c>
      <c r="C79" s="21" t="s">
        <v>348</v>
      </c>
      <c r="D79" s="22"/>
      <c r="E79" s="22"/>
      <c r="F79" s="23"/>
      <c r="G79" s="17">
        <f t="shared" si="5"/>
        <v>0</v>
      </c>
      <c r="H79" s="24">
        <f t="shared" si="4"/>
        <v>0</v>
      </c>
    </row>
    <row r="80" spans="1:8" ht="15" customHeight="1" x14ac:dyDescent="0.25">
      <c r="A80" s="19">
        <v>121003</v>
      </c>
      <c r="B80" s="20" t="s">
        <v>349</v>
      </c>
      <c r="C80" s="21" t="s">
        <v>350</v>
      </c>
      <c r="D80" s="22"/>
      <c r="E80" s="22"/>
      <c r="F80" s="23"/>
      <c r="G80" s="17">
        <f t="shared" si="5"/>
        <v>0</v>
      </c>
      <c r="H80" s="24">
        <f t="shared" si="4"/>
        <v>0</v>
      </c>
    </row>
    <row r="81" spans="1:8" ht="15" customHeight="1" x14ac:dyDescent="0.25">
      <c r="A81" s="19">
        <v>121006</v>
      </c>
      <c r="B81" s="20" t="s">
        <v>351</v>
      </c>
      <c r="C81" s="21" t="s">
        <v>352</v>
      </c>
      <c r="D81" s="22"/>
      <c r="E81" s="22"/>
      <c r="F81" s="23"/>
      <c r="G81" s="17">
        <f t="shared" si="5"/>
        <v>0</v>
      </c>
      <c r="H81" s="24">
        <f t="shared" si="4"/>
        <v>0</v>
      </c>
    </row>
    <row r="82" spans="1:8" ht="15" customHeight="1" x14ac:dyDescent="0.25">
      <c r="A82" s="19">
        <v>121504</v>
      </c>
      <c r="B82" s="20" t="s">
        <v>353</v>
      </c>
      <c r="C82" s="21" t="s">
        <v>354</v>
      </c>
      <c r="D82" s="22"/>
      <c r="E82" s="22"/>
      <c r="F82" s="23"/>
      <c r="G82" s="17">
        <f t="shared" si="5"/>
        <v>0</v>
      </c>
      <c r="H82" s="24">
        <f t="shared" si="4"/>
        <v>0</v>
      </c>
    </row>
    <row r="83" spans="1:8" ht="15" customHeight="1" x14ac:dyDescent="0.25">
      <c r="A83" s="19">
        <v>121508</v>
      </c>
      <c r="B83" s="20" t="s">
        <v>355</v>
      </c>
      <c r="C83" s="21" t="s">
        <v>356</v>
      </c>
      <c r="D83" s="22"/>
      <c r="E83" s="22"/>
      <c r="F83" s="23"/>
      <c r="G83" s="17">
        <f t="shared" si="5"/>
        <v>0</v>
      </c>
      <c r="H83" s="24">
        <f t="shared" si="4"/>
        <v>0</v>
      </c>
    </row>
    <row r="84" spans="1:8" ht="15" customHeight="1" x14ac:dyDescent="0.25">
      <c r="A84" s="19">
        <v>121600</v>
      </c>
      <c r="B84" s="20" t="s">
        <v>357</v>
      </c>
      <c r="C84" s="21" t="s">
        <v>358</v>
      </c>
      <c r="D84" s="22"/>
      <c r="E84" s="22"/>
      <c r="F84" s="23"/>
      <c r="G84" s="17">
        <f t="shared" si="5"/>
        <v>0</v>
      </c>
      <c r="H84" s="24">
        <f t="shared" si="4"/>
        <v>0</v>
      </c>
    </row>
    <row r="85" spans="1:8" ht="15" customHeight="1" x14ac:dyDescent="0.25">
      <c r="A85" s="19">
        <v>122000</v>
      </c>
      <c r="B85" s="20" t="s">
        <v>359</v>
      </c>
      <c r="C85" s="21" t="s">
        <v>360</v>
      </c>
      <c r="D85" s="22"/>
      <c r="E85" s="22"/>
      <c r="F85" s="23"/>
      <c r="G85" s="17">
        <f t="shared" si="5"/>
        <v>0</v>
      </c>
      <c r="H85" s="24">
        <f t="shared" si="4"/>
        <v>0</v>
      </c>
    </row>
    <row r="86" spans="1:8" ht="15" customHeight="1" x14ac:dyDescent="0.25">
      <c r="A86" s="19">
        <v>122003</v>
      </c>
      <c r="B86" s="20" t="s">
        <v>363</v>
      </c>
      <c r="C86" s="21" t="s">
        <v>364</v>
      </c>
      <c r="D86" s="22"/>
      <c r="E86" s="22"/>
      <c r="F86" s="23"/>
      <c r="G86" s="17">
        <f t="shared" si="5"/>
        <v>0</v>
      </c>
      <c r="H86" s="24">
        <f t="shared" si="4"/>
        <v>0</v>
      </c>
    </row>
    <row r="87" spans="1:8" ht="15" customHeight="1" x14ac:dyDescent="0.25">
      <c r="A87" s="19">
        <v>122006</v>
      </c>
      <c r="B87" s="20" t="s">
        <v>365</v>
      </c>
      <c r="C87" s="21" t="s">
        <v>366</v>
      </c>
      <c r="D87" s="22"/>
      <c r="E87" s="22"/>
      <c r="F87" s="23"/>
      <c r="G87" s="17">
        <f t="shared" si="5"/>
        <v>0</v>
      </c>
      <c r="H87" s="24">
        <f t="shared" si="4"/>
        <v>0</v>
      </c>
    </row>
    <row r="88" spans="1:8" ht="15" customHeight="1" x14ac:dyDescent="0.25">
      <c r="A88" s="19">
        <v>122011</v>
      </c>
      <c r="B88" s="20" t="s">
        <v>367</v>
      </c>
      <c r="C88" s="21" t="s">
        <v>368</v>
      </c>
      <c r="D88" s="22"/>
      <c r="E88" s="22"/>
      <c r="F88" s="23"/>
      <c r="G88" s="17">
        <f t="shared" si="5"/>
        <v>0</v>
      </c>
      <c r="H88" s="24">
        <f t="shared" si="4"/>
        <v>0</v>
      </c>
    </row>
    <row r="89" spans="1:8" ht="15" customHeight="1" x14ac:dyDescent="0.25">
      <c r="A89" s="19">
        <v>122013</v>
      </c>
      <c r="B89" s="20" t="s">
        <v>369</v>
      </c>
      <c r="C89" s="21" t="s">
        <v>370</v>
      </c>
      <c r="D89" s="22"/>
      <c r="E89" s="22"/>
      <c r="F89" s="23"/>
      <c r="G89" s="17">
        <f t="shared" si="5"/>
        <v>0</v>
      </c>
      <c r="H89" s="24">
        <f t="shared" si="4"/>
        <v>0</v>
      </c>
    </row>
    <row r="90" spans="1:8" ht="15" customHeight="1" x14ac:dyDescent="0.25">
      <c r="A90" s="19">
        <v>122027</v>
      </c>
      <c r="B90" s="20" t="s">
        <v>369</v>
      </c>
      <c r="C90" s="21" t="s">
        <v>694</v>
      </c>
      <c r="D90" s="22"/>
      <c r="E90" s="22"/>
      <c r="F90" s="23"/>
      <c r="G90" s="17">
        <f t="shared" si="5"/>
        <v>0</v>
      </c>
      <c r="H90" s="24">
        <f t="shared" si="4"/>
        <v>0</v>
      </c>
    </row>
    <row r="91" spans="1:8" ht="15" customHeight="1" x14ac:dyDescent="0.25">
      <c r="A91" s="19">
        <v>122022</v>
      </c>
      <c r="B91" s="20" t="s">
        <v>369</v>
      </c>
      <c r="C91" s="21" t="s">
        <v>371</v>
      </c>
      <c r="D91" s="22"/>
      <c r="E91" s="22"/>
      <c r="F91" s="23"/>
      <c r="G91" s="17">
        <f t="shared" si="5"/>
        <v>0</v>
      </c>
      <c r="H91" s="24">
        <f t="shared" si="4"/>
        <v>0</v>
      </c>
    </row>
    <row r="92" spans="1:8" ht="15" customHeight="1" x14ac:dyDescent="0.25">
      <c r="A92" s="19">
        <v>122100</v>
      </c>
      <c r="B92" s="20" t="s">
        <v>372</v>
      </c>
      <c r="C92" s="21" t="s">
        <v>373</v>
      </c>
      <c r="D92" s="22"/>
      <c r="E92" s="22"/>
      <c r="F92" s="23"/>
      <c r="G92" s="17">
        <f t="shared" si="5"/>
        <v>0</v>
      </c>
      <c r="H92" s="24">
        <f t="shared" si="4"/>
        <v>0</v>
      </c>
    </row>
    <row r="93" spans="1:8" ht="15" customHeight="1" x14ac:dyDescent="0.25">
      <c r="A93" s="19">
        <v>123117</v>
      </c>
      <c r="B93" s="20" t="s">
        <v>372</v>
      </c>
      <c r="C93" s="21" t="s">
        <v>702</v>
      </c>
      <c r="D93" s="22"/>
      <c r="E93" s="22"/>
      <c r="F93" s="23"/>
      <c r="G93" s="17">
        <f t="shared" si="5"/>
        <v>0</v>
      </c>
      <c r="H93" s="24">
        <f t="shared" si="4"/>
        <v>0</v>
      </c>
    </row>
    <row r="94" spans="1:8" ht="15" customHeight="1" x14ac:dyDescent="0.25">
      <c r="A94" s="19">
        <v>122102</v>
      </c>
      <c r="B94" s="20" t="s">
        <v>374</v>
      </c>
      <c r="C94" s="21" t="s">
        <v>375</v>
      </c>
      <c r="D94" s="22"/>
      <c r="E94" s="22"/>
      <c r="F94" s="23"/>
      <c r="G94" s="17">
        <f t="shared" si="5"/>
        <v>0</v>
      </c>
      <c r="H94" s="24">
        <f t="shared" si="4"/>
        <v>0</v>
      </c>
    </row>
    <row r="95" spans="1:8" ht="15" customHeight="1" x14ac:dyDescent="0.25">
      <c r="A95" s="19">
        <v>123456</v>
      </c>
      <c r="B95" s="20" t="s">
        <v>374</v>
      </c>
      <c r="C95" s="21" t="s">
        <v>715</v>
      </c>
      <c r="D95" s="22"/>
      <c r="E95" s="22"/>
      <c r="F95" s="23"/>
      <c r="G95" s="17">
        <f t="shared" si="5"/>
        <v>0</v>
      </c>
      <c r="H95" s="24">
        <f t="shared" si="4"/>
        <v>0</v>
      </c>
    </row>
    <row r="96" spans="1:8" ht="15" customHeight="1" x14ac:dyDescent="0.25">
      <c r="A96" s="19">
        <v>130053</v>
      </c>
      <c r="B96" s="20" t="s">
        <v>374</v>
      </c>
      <c r="C96" s="21" t="s">
        <v>689</v>
      </c>
      <c r="D96" s="22"/>
      <c r="E96" s="22"/>
      <c r="F96" s="23"/>
      <c r="G96" s="17">
        <f t="shared" si="5"/>
        <v>0</v>
      </c>
      <c r="H96" s="24">
        <f t="shared" si="4"/>
        <v>0</v>
      </c>
    </row>
    <row r="97" spans="1:8" ht="15" customHeight="1" x14ac:dyDescent="0.25">
      <c r="A97" s="19">
        <v>130051</v>
      </c>
      <c r="B97" s="20" t="s">
        <v>376</v>
      </c>
      <c r="C97" s="21" t="s">
        <v>377</v>
      </c>
      <c r="D97" s="22"/>
      <c r="E97" s="22"/>
      <c r="F97" s="23"/>
      <c r="G97" s="17">
        <f t="shared" si="5"/>
        <v>0</v>
      </c>
      <c r="H97" s="24">
        <f t="shared" si="4"/>
        <v>0</v>
      </c>
    </row>
    <row r="98" spans="1:8" ht="15" customHeight="1" x14ac:dyDescent="0.25">
      <c r="A98" s="19">
        <v>130075</v>
      </c>
      <c r="B98" s="20" t="s">
        <v>378</v>
      </c>
      <c r="C98" s="21" t="s">
        <v>688</v>
      </c>
      <c r="D98" s="22"/>
      <c r="E98" s="22"/>
      <c r="F98" s="23"/>
      <c r="G98" s="17">
        <f t="shared" si="5"/>
        <v>0</v>
      </c>
      <c r="H98" s="24">
        <f t="shared" si="4"/>
        <v>0</v>
      </c>
    </row>
    <row r="99" spans="1:8" ht="15" customHeight="1" x14ac:dyDescent="0.25">
      <c r="A99" s="19">
        <v>130076</v>
      </c>
      <c r="B99" s="20" t="s">
        <v>378</v>
      </c>
      <c r="C99" s="21" t="s">
        <v>693</v>
      </c>
      <c r="D99" s="22"/>
      <c r="E99" s="22"/>
      <c r="F99" s="23"/>
      <c r="G99" s="17">
        <f t="shared" si="5"/>
        <v>0</v>
      </c>
      <c r="H99" s="24">
        <f t="shared" si="4"/>
        <v>0</v>
      </c>
    </row>
    <row r="100" spans="1:8" ht="15" customHeight="1" x14ac:dyDescent="0.25">
      <c r="A100" s="19">
        <v>130077</v>
      </c>
      <c r="B100" s="20" t="s">
        <v>379</v>
      </c>
      <c r="C100" s="21" t="s">
        <v>380</v>
      </c>
      <c r="D100" s="22"/>
      <c r="E100" s="22"/>
      <c r="F100" s="23"/>
      <c r="G100" s="17">
        <f t="shared" si="5"/>
        <v>0</v>
      </c>
      <c r="H100" s="24">
        <f t="shared" si="4"/>
        <v>0</v>
      </c>
    </row>
    <row r="101" spans="1:8" ht="15" customHeight="1" x14ac:dyDescent="0.25">
      <c r="A101" s="19">
        <v>130078</v>
      </c>
      <c r="B101" s="20" t="s">
        <v>381</v>
      </c>
      <c r="C101" s="21" t="s">
        <v>382</v>
      </c>
      <c r="D101" s="22"/>
      <c r="E101" s="22"/>
      <c r="F101" s="23"/>
      <c r="G101" s="17">
        <f t="shared" si="5"/>
        <v>0</v>
      </c>
      <c r="H101" s="24">
        <f t="shared" si="4"/>
        <v>0</v>
      </c>
    </row>
    <row r="102" spans="1:8" ht="15" customHeight="1" x14ac:dyDescent="0.25">
      <c r="A102" s="19">
        <v>130082</v>
      </c>
      <c r="B102" s="20" t="s">
        <v>369</v>
      </c>
      <c r="C102" s="21" t="s">
        <v>383</v>
      </c>
      <c r="D102" s="22"/>
      <c r="E102" s="22"/>
      <c r="F102" s="23"/>
      <c r="G102" s="17">
        <f t="shared" si="5"/>
        <v>0</v>
      </c>
      <c r="H102" s="24">
        <f t="shared" ref="H102:H108" si="6">ROUND(G102,2)</f>
        <v>0</v>
      </c>
    </row>
    <row r="103" spans="1:8" ht="15" customHeight="1" x14ac:dyDescent="0.25">
      <c r="A103" s="19">
        <v>130084</v>
      </c>
      <c r="B103" s="20" t="s">
        <v>384</v>
      </c>
      <c r="C103" s="21" t="s">
        <v>385</v>
      </c>
      <c r="D103" s="22"/>
      <c r="E103" s="22"/>
      <c r="F103" s="23"/>
      <c r="G103" s="17">
        <f t="shared" si="5"/>
        <v>0</v>
      </c>
      <c r="H103" s="24">
        <f t="shared" si="6"/>
        <v>0</v>
      </c>
    </row>
    <row r="104" spans="1:8" ht="15" customHeight="1" x14ac:dyDescent="0.25">
      <c r="A104" s="19">
        <v>130088</v>
      </c>
      <c r="B104" s="20" t="s">
        <v>386</v>
      </c>
      <c r="C104" s="21" t="s">
        <v>387</v>
      </c>
      <c r="D104" s="22"/>
      <c r="E104" s="22"/>
      <c r="F104" s="23"/>
      <c r="G104" s="17">
        <f t="shared" si="5"/>
        <v>0</v>
      </c>
      <c r="H104" s="24">
        <f t="shared" si="6"/>
        <v>0</v>
      </c>
    </row>
    <row r="105" spans="1:8" ht="15" customHeight="1" x14ac:dyDescent="0.25">
      <c r="A105" s="19">
        <v>130093</v>
      </c>
      <c r="B105" s="20" t="s">
        <v>388</v>
      </c>
      <c r="C105" s="21" t="s">
        <v>389</v>
      </c>
      <c r="D105" s="22"/>
      <c r="E105" s="22"/>
      <c r="F105" s="23"/>
      <c r="G105" s="17">
        <f t="shared" si="5"/>
        <v>0</v>
      </c>
      <c r="H105" s="24">
        <f t="shared" si="6"/>
        <v>0</v>
      </c>
    </row>
    <row r="106" spans="1:8" ht="15" customHeight="1" x14ac:dyDescent="0.25">
      <c r="A106" s="19">
        <v>130094</v>
      </c>
      <c r="B106" s="20" t="s">
        <v>390</v>
      </c>
      <c r="C106" s="21" t="s">
        <v>391</v>
      </c>
      <c r="D106" s="22">
        <v>0.56999999999999995</v>
      </c>
      <c r="E106" s="22"/>
      <c r="F106" s="23"/>
      <c r="G106" s="17">
        <f t="shared" si="5"/>
        <v>0.56999999999999995</v>
      </c>
      <c r="H106" s="24">
        <f>ROUND(G106,2)</f>
        <v>0.56999999999999995</v>
      </c>
    </row>
    <row r="107" spans="1:8" ht="15" customHeight="1" x14ac:dyDescent="0.25">
      <c r="A107" s="19">
        <v>130095</v>
      </c>
      <c r="B107" s="20" t="s">
        <v>392</v>
      </c>
      <c r="C107" s="21" t="s">
        <v>393</v>
      </c>
      <c r="D107" s="22"/>
      <c r="E107" s="22"/>
      <c r="F107" s="23"/>
      <c r="G107" s="17">
        <f t="shared" si="5"/>
        <v>0</v>
      </c>
      <c r="H107" s="24">
        <f t="shared" si="6"/>
        <v>0</v>
      </c>
    </row>
    <row r="108" spans="1:8" ht="15" customHeight="1" x14ac:dyDescent="0.25">
      <c r="A108" s="19">
        <v>130100</v>
      </c>
      <c r="B108" s="20" t="s">
        <v>394</v>
      </c>
      <c r="C108" s="21" t="s">
        <v>395</v>
      </c>
      <c r="D108" s="22">
        <v>19.2</v>
      </c>
      <c r="E108" s="22"/>
      <c r="F108" s="23"/>
      <c r="G108" s="17">
        <f t="shared" si="5"/>
        <v>19.2</v>
      </c>
      <c r="H108" s="24">
        <f t="shared" si="6"/>
        <v>19.2</v>
      </c>
    </row>
    <row r="109" spans="1:8" ht="15" customHeight="1" x14ac:dyDescent="0.25">
      <c r="A109" s="19">
        <v>130103</v>
      </c>
      <c r="B109" s="20" t="s">
        <v>396</v>
      </c>
      <c r="C109" s="21" t="s">
        <v>397</v>
      </c>
      <c r="D109" s="22"/>
      <c r="E109" s="22"/>
      <c r="F109" s="23"/>
      <c r="G109" s="17">
        <f t="shared" si="5"/>
        <v>0</v>
      </c>
      <c r="H109" s="24">
        <f>ROUND(G109,2)</f>
        <v>0</v>
      </c>
    </row>
    <row r="110" spans="1:8" ht="15" customHeight="1" x14ac:dyDescent="0.25">
      <c r="A110" s="19">
        <v>130121</v>
      </c>
      <c r="B110" s="20" t="s">
        <v>396</v>
      </c>
      <c r="C110" s="21" t="s">
        <v>684</v>
      </c>
      <c r="D110" s="22"/>
      <c r="E110" s="22"/>
      <c r="F110" s="23"/>
      <c r="G110" s="17">
        <f t="shared" si="5"/>
        <v>0</v>
      </c>
      <c r="H110" s="24">
        <f>ROUND(G110,2)</f>
        <v>0</v>
      </c>
    </row>
    <row r="111" spans="1:8" ht="15" customHeight="1" x14ac:dyDescent="0.25">
      <c r="A111" s="19">
        <v>130163</v>
      </c>
      <c r="B111" s="20" t="s">
        <v>398</v>
      </c>
      <c r="C111" s="21" t="s">
        <v>399</v>
      </c>
      <c r="D111" s="22"/>
      <c r="E111" s="22"/>
      <c r="F111" s="23"/>
      <c r="G111" s="17">
        <f t="shared" si="5"/>
        <v>0</v>
      </c>
      <c r="H111" s="24">
        <f t="shared" ref="H111:H188" si="7">ROUND(G111,2)</f>
        <v>0</v>
      </c>
    </row>
    <row r="112" spans="1:8" ht="15" customHeight="1" x14ac:dyDescent="0.25">
      <c r="A112" s="19">
        <v>130165</v>
      </c>
      <c r="B112" s="20" t="s">
        <v>400</v>
      </c>
      <c r="C112" s="21" t="s">
        <v>401</v>
      </c>
      <c r="D112" s="22"/>
      <c r="E112" s="22"/>
      <c r="F112" s="23"/>
      <c r="G112" s="17">
        <f t="shared" si="5"/>
        <v>0</v>
      </c>
      <c r="H112" s="24">
        <f t="shared" si="7"/>
        <v>0</v>
      </c>
    </row>
    <row r="113" spans="1:8" ht="15" customHeight="1" x14ac:dyDescent="0.25">
      <c r="A113" s="19">
        <v>130166</v>
      </c>
      <c r="B113" s="20" t="s">
        <v>402</v>
      </c>
      <c r="C113" s="21" t="s">
        <v>403</v>
      </c>
      <c r="D113" s="22"/>
      <c r="E113" s="22"/>
      <c r="F113" s="23"/>
      <c r="G113" s="17">
        <f t="shared" si="5"/>
        <v>0</v>
      </c>
      <c r="H113" s="24">
        <f t="shared" si="7"/>
        <v>0</v>
      </c>
    </row>
    <row r="114" spans="1:8" ht="15" customHeight="1" x14ac:dyDescent="0.25">
      <c r="A114" s="19">
        <v>130167</v>
      </c>
      <c r="B114" s="20" t="s">
        <v>400</v>
      </c>
      <c r="C114" s="21" t="s">
        <v>404</v>
      </c>
      <c r="D114" s="22"/>
      <c r="E114" s="22"/>
      <c r="F114" s="23"/>
      <c r="G114" s="17">
        <f t="shared" si="5"/>
        <v>0</v>
      </c>
      <c r="H114" s="24">
        <f t="shared" si="7"/>
        <v>0</v>
      </c>
    </row>
    <row r="115" spans="1:8" ht="15" customHeight="1" x14ac:dyDescent="0.25">
      <c r="A115" s="19">
        <v>130342</v>
      </c>
      <c r="B115" s="20" t="s">
        <v>405</v>
      </c>
      <c r="C115" s="21" t="s">
        <v>671</v>
      </c>
      <c r="D115" s="22"/>
      <c r="E115" s="22"/>
      <c r="F115" s="23"/>
      <c r="G115" s="17">
        <f t="shared" si="5"/>
        <v>0</v>
      </c>
      <c r="H115" s="24">
        <f t="shared" si="7"/>
        <v>0</v>
      </c>
    </row>
    <row r="116" spans="1:8" ht="15" customHeight="1" x14ac:dyDescent="0.25">
      <c r="A116" s="19">
        <v>130336</v>
      </c>
      <c r="B116" s="20" t="s">
        <v>406</v>
      </c>
      <c r="C116" s="21" t="s">
        <v>407</v>
      </c>
      <c r="D116" s="22"/>
      <c r="E116" s="22"/>
      <c r="F116" s="23"/>
      <c r="G116" s="17">
        <f t="shared" si="5"/>
        <v>0</v>
      </c>
      <c r="H116" s="24">
        <f t="shared" si="7"/>
        <v>0</v>
      </c>
    </row>
    <row r="117" spans="1:8" ht="15" customHeight="1" x14ac:dyDescent="0.25">
      <c r="A117" s="19">
        <v>130402</v>
      </c>
      <c r="B117" s="20" t="s">
        <v>408</v>
      </c>
      <c r="C117" s="21" t="s">
        <v>409</v>
      </c>
      <c r="D117" s="22"/>
      <c r="E117" s="22"/>
      <c r="F117" s="23"/>
      <c r="G117" s="17">
        <f t="shared" si="5"/>
        <v>0</v>
      </c>
      <c r="H117" s="24">
        <f t="shared" si="7"/>
        <v>0</v>
      </c>
    </row>
    <row r="118" spans="1:8" ht="15" customHeight="1" x14ac:dyDescent="0.25">
      <c r="A118" s="19">
        <v>130411</v>
      </c>
      <c r="B118" s="20" t="s">
        <v>410</v>
      </c>
      <c r="C118" s="21" t="s">
        <v>411</v>
      </c>
      <c r="D118" s="22"/>
      <c r="E118" s="22"/>
      <c r="F118" s="23"/>
      <c r="G118" s="17">
        <f t="shared" si="5"/>
        <v>0</v>
      </c>
      <c r="H118" s="24">
        <f t="shared" si="7"/>
        <v>0</v>
      </c>
    </row>
    <row r="119" spans="1:8" ht="15" customHeight="1" x14ac:dyDescent="0.25">
      <c r="A119" s="19">
        <v>130424</v>
      </c>
      <c r="B119" s="20" t="s">
        <v>412</v>
      </c>
      <c r="C119" s="21" t="s">
        <v>413</v>
      </c>
      <c r="D119" s="22">
        <v>29.45</v>
      </c>
      <c r="E119" s="22"/>
      <c r="F119" s="23"/>
      <c r="G119" s="17">
        <f t="shared" si="5"/>
        <v>29.45</v>
      </c>
      <c r="H119" s="24">
        <f t="shared" si="7"/>
        <v>29.45</v>
      </c>
    </row>
    <row r="120" spans="1:8" ht="15" customHeight="1" x14ac:dyDescent="0.25">
      <c r="A120" s="19">
        <v>130424</v>
      </c>
      <c r="B120" s="20" t="s">
        <v>414</v>
      </c>
      <c r="C120" s="21" t="s">
        <v>415</v>
      </c>
      <c r="D120" s="22"/>
      <c r="E120" s="22"/>
      <c r="F120" s="23"/>
      <c r="G120" s="17">
        <f t="shared" si="5"/>
        <v>0</v>
      </c>
      <c r="H120" s="24">
        <f t="shared" si="7"/>
        <v>0</v>
      </c>
    </row>
    <row r="121" spans="1:8" ht="15" customHeight="1" x14ac:dyDescent="0.25">
      <c r="A121" s="19">
        <v>130441</v>
      </c>
      <c r="B121" s="20" t="s">
        <v>416</v>
      </c>
      <c r="C121" s="21" t="s">
        <v>417</v>
      </c>
      <c r="D121" s="22">
        <v>5.28</v>
      </c>
      <c r="E121" s="22"/>
      <c r="F121" s="23"/>
      <c r="G121" s="17">
        <f t="shared" si="5"/>
        <v>5.28</v>
      </c>
      <c r="H121" s="24">
        <f t="shared" si="7"/>
        <v>5.28</v>
      </c>
    </row>
    <row r="122" spans="1:8" ht="15" customHeight="1" x14ac:dyDescent="0.25">
      <c r="A122" s="19">
        <v>130451</v>
      </c>
      <c r="B122" s="20" t="s">
        <v>400</v>
      </c>
      <c r="C122" s="21" t="s">
        <v>672</v>
      </c>
      <c r="D122" s="22"/>
      <c r="E122" s="22"/>
      <c r="F122" s="23"/>
      <c r="G122" s="17">
        <f t="shared" si="5"/>
        <v>0</v>
      </c>
      <c r="H122" s="24">
        <f t="shared" si="7"/>
        <v>0</v>
      </c>
    </row>
    <row r="123" spans="1:8" ht="15" customHeight="1" x14ac:dyDescent="0.25">
      <c r="A123" s="19">
        <v>130464</v>
      </c>
      <c r="B123" s="20" t="s">
        <v>418</v>
      </c>
      <c r="C123" s="21" t="s">
        <v>419</v>
      </c>
      <c r="D123" s="22"/>
      <c r="E123" s="22"/>
      <c r="F123" s="23"/>
      <c r="G123" s="17">
        <f t="shared" si="5"/>
        <v>0</v>
      </c>
      <c r="H123" s="24">
        <f t="shared" si="7"/>
        <v>0</v>
      </c>
    </row>
    <row r="124" spans="1:8" ht="15" customHeight="1" x14ac:dyDescent="0.25">
      <c r="A124" s="19">
        <v>130465</v>
      </c>
      <c r="B124" s="20" t="s">
        <v>420</v>
      </c>
      <c r="C124" s="21" t="s">
        <v>421</v>
      </c>
      <c r="D124" s="22"/>
      <c r="E124" s="22"/>
      <c r="F124" s="23"/>
      <c r="G124" s="17">
        <f t="shared" si="5"/>
        <v>0</v>
      </c>
      <c r="H124" s="24">
        <f t="shared" si="7"/>
        <v>0</v>
      </c>
    </row>
    <row r="125" spans="1:8" ht="15" customHeight="1" x14ac:dyDescent="0.25">
      <c r="A125" s="19">
        <v>130467</v>
      </c>
      <c r="B125" s="20" t="s">
        <v>400</v>
      </c>
      <c r="C125" s="21" t="s">
        <v>422</v>
      </c>
      <c r="D125" s="22">
        <v>0.56999999999999995</v>
      </c>
      <c r="E125" s="22"/>
      <c r="F125" s="23"/>
      <c r="G125" s="17">
        <f t="shared" si="5"/>
        <v>0.56999999999999995</v>
      </c>
      <c r="H125" s="24">
        <f t="shared" si="7"/>
        <v>0.56999999999999995</v>
      </c>
    </row>
    <row r="126" spans="1:8" ht="15" customHeight="1" x14ac:dyDescent="0.25">
      <c r="A126" s="19">
        <v>130482</v>
      </c>
      <c r="B126" s="20" t="s">
        <v>423</v>
      </c>
      <c r="C126" s="21" t="s">
        <v>424</v>
      </c>
      <c r="D126" s="22">
        <v>246.57</v>
      </c>
      <c r="E126" s="22"/>
      <c r="F126" s="23"/>
      <c r="G126" s="17">
        <f t="shared" si="5"/>
        <v>246.57</v>
      </c>
      <c r="H126" s="24">
        <f t="shared" si="7"/>
        <v>246.57</v>
      </c>
    </row>
    <row r="127" spans="1:8" ht="15" customHeight="1" x14ac:dyDescent="0.25">
      <c r="A127" s="19">
        <v>130493</v>
      </c>
      <c r="B127" s="20" t="s">
        <v>425</v>
      </c>
      <c r="C127" s="21" t="s">
        <v>426</v>
      </c>
      <c r="D127" s="22"/>
      <c r="E127" s="22"/>
      <c r="F127" s="23"/>
      <c r="G127" s="17">
        <f t="shared" si="5"/>
        <v>0</v>
      </c>
      <c r="H127" s="24">
        <f t="shared" si="7"/>
        <v>0</v>
      </c>
    </row>
    <row r="128" spans="1:8" ht="15" customHeight="1" x14ac:dyDescent="0.25">
      <c r="A128" s="19">
        <v>130507</v>
      </c>
      <c r="B128" s="20" t="s">
        <v>423</v>
      </c>
      <c r="C128" s="21" t="s">
        <v>427</v>
      </c>
      <c r="D128" s="22"/>
      <c r="E128" s="22"/>
      <c r="F128" s="23"/>
      <c r="G128" s="17">
        <f t="shared" si="5"/>
        <v>0</v>
      </c>
      <c r="H128" s="24">
        <f t="shared" si="7"/>
        <v>0</v>
      </c>
    </row>
    <row r="129" spans="1:8" ht="15" customHeight="1" x14ac:dyDescent="0.25">
      <c r="A129" s="19">
        <v>130510</v>
      </c>
      <c r="B129" s="20" t="s">
        <v>428</v>
      </c>
      <c r="C129" s="21" t="s">
        <v>429</v>
      </c>
      <c r="D129" s="22"/>
      <c r="E129" s="22"/>
      <c r="F129" s="23"/>
      <c r="G129" s="17">
        <f t="shared" si="5"/>
        <v>0</v>
      </c>
      <c r="H129" s="24">
        <f t="shared" si="7"/>
        <v>0</v>
      </c>
    </row>
    <row r="130" spans="1:8" ht="15" customHeight="1" x14ac:dyDescent="0.25">
      <c r="A130" s="19">
        <v>130514</v>
      </c>
      <c r="B130" s="20" t="s">
        <v>430</v>
      </c>
      <c r="C130" s="21" t="s">
        <v>431</v>
      </c>
      <c r="D130" s="22"/>
      <c r="E130" s="22"/>
      <c r="F130" s="23"/>
      <c r="G130" s="17">
        <f t="shared" si="5"/>
        <v>0</v>
      </c>
      <c r="H130" s="24">
        <f t="shared" si="7"/>
        <v>0</v>
      </c>
    </row>
    <row r="131" spans="1:8" ht="15" customHeight="1" x14ac:dyDescent="0.25">
      <c r="A131" s="19">
        <v>130522</v>
      </c>
      <c r="B131" s="20" t="s">
        <v>432</v>
      </c>
      <c r="C131" s="21" t="s">
        <v>433</v>
      </c>
      <c r="D131" s="22"/>
      <c r="E131" s="22"/>
      <c r="F131" s="23"/>
      <c r="G131" s="17">
        <f t="shared" si="5"/>
        <v>0</v>
      </c>
      <c r="H131" s="24">
        <f>ROUND(G131,2)</f>
        <v>0</v>
      </c>
    </row>
    <row r="132" spans="1:8" ht="15" customHeight="1" x14ac:dyDescent="0.25">
      <c r="A132" s="19">
        <v>130531</v>
      </c>
      <c r="B132" s="20" t="s">
        <v>434</v>
      </c>
      <c r="C132" s="21" t="s">
        <v>435</v>
      </c>
      <c r="D132" s="22"/>
      <c r="E132" s="22"/>
      <c r="F132" s="23"/>
      <c r="G132" s="17">
        <f t="shared" si="5"/>
        <v>0</v>
      </c>
      <c r="H132" s="24">
        <f t="shared" si="7"/>
        <v>0</v>
      </c>
    </row>
    <row r="133" spans="1:8" ht="15" customHeight="1" x14ac:dyDescent="0.25">
      <c r="A133" s="19">
        <v>130535</v>
      </c>
      <c r="B133" s="20" t="s">
        <v>428</v>
      </c>
      <c r="C133" s="21" t="s">
        <v>659</v>
      </c>
      <c r="D133" s="22"/>
      <c r="E133" s="22"/>
      <c r="F133" s="23"/>
      <c r="G133" s="17">
        <f t="shared" ref="G133:G196" si="8">SUM(D133:F133)</f>
        <v>0</v>
      </c>
      <c r="H133" s="24">
        <f t="shared" si="7"/>
        <v>0</v>
      </c>
    </row>
    <row r="134" spans="1:8" ht="15" customHeight="1" x14ac:dyDescent="0.25">
      <c r="A134" s="19">
        <v>130540</v>
      </c>
      <c r="B134" s="20" t="s">
        <v>423</v>
      </c>
      <c r="C134" s="21" t="s">
        <v>678</v>
      </c>
      <c r="D134" s="22"/>
      <c r="E134" s="22"/>
      <c r="F134" s="23"/>
      <c r="G134" s="17">
        <f t="shared" si="8"/>
        <v>0</v>
      </c>
      <c r="H134" s="24">
        <f t="shared" si="7"/>
        <v>0</v>
      </c>
    </row>
    <row r="135" spans="1:8" ht="15" customHeight="1" x14ac:dyDescent="0.25">
      <c r="A135" s="19">
        <v>130552</v>
      </c>
      <c r="B135" s="20" t="s">
        <v>436</v>
      </c>
      <c r="C135" s="21" t="s">
        <v>437</v>
      </c>
      <c r="D135" s="22"/>
      <c r="E135" s="22"/>
      <c r="F135" s="23"/>
      <c r="G135" s="17">
        <f t="shared" si="8"/>
        <v>0</v>
      </c>
      <c r="H135" s="24">
        <f t="shared" si="7"/>
        <v>0</v>
      </c>
    </row>
    <row r="136" spans="1:8" ht="15" customHeight="1" x14ac:dyDescent="0.25">
      <c r="A136" s="19">
        <v>130553</v>
      </c>
      <c r="B136" s="20" t="s">
        <v>438</v>
      </c>
      <c r="C136" s="21" t="s">
        <v>439</v>
      </c>
      <c r="D136" s="22">
        <v>113.806</v>
      </c>
      <c r="E136" s="22"/>
      <c r="F136" s="23"/>
      <c r="G136" s="17">
        <f t="shared" si="8"/>
        <v>113.806</v>
      </c>
      <c r="H136" s="24">
        <f t="shared" si="7"/>
        <v>113.81</v>
      </c>
    </row>
    <row r="137" spans="1:8" ht="15" customHeight="1" x14ac:dyDescent="0.25">
      <c r="A137" s="19">
        <v>130601</v>
      </c>
      <c r="B137" s="20" t="s">
        <v>440</v>
      </c>
      <c r="C137" s="21" t="s">
        <v>441</v>
      </c>
      <c r="D137" s="22"/>
      <c r="E137" s="22"/>
      <c r="F137" s="23"/>
      <c r="G137" s="17">
        <f t="shared" si="8"/>
        <v>0</v>
      </c>
      <c r="H137" s="24">
        <f t="shared" si="7"/>
        <v>0</v>
      </c>
    </row>
    <row r="138" spans="1:8" ht="15" customHeight="1" x14ac:dyDescent="0.25">
      <c r="A138" s="19">
        <v>130602</v>
      </c>
      <c r="B138" s="20" t="s">
        <v>440</v>
      </c>
      <c r="C138" s="21" t="s">
        <v>662</v>
      </c>
      <c r="D138" s="22"/>
      <c r="E138" s="22"/>
      <c r="F138" s="23"/>
      <c r="G138" s="17">
        <f t="shared" si="8"/>
        <v>0</v>
      </c>
      <c r="H138" s="24">
        <f t="shared" si="7"/>
        <v>0</v>
      </c>
    </row>
    <row r="139" spans="1:8" ht="15" customHeight="1" x14ac:dyDescent="0.25">
      <c r="A139" s="19">
        <v>130603</v>
      </c>
      <c r="B139" s="20" t="s">
        <v>442</v>
      </c>
      <c r="C139" s="21" t="s">
        <v>443</v>
      </c>
      <c r="D139" s="22"/>
      <c r="E139" s="22"/>
      <c r="F139" s="23"/>
      <c r="G139" s="17">
        <f t="shared" si="8"/>
        <v>0</v>
      </c>
      <c r="H139" s="24">
        <f t="shared" si="7"/>
        <v>0</v>
      </c>
    </row>
    <row r="140" spans="1:8" ht="15" customHeight="1" x14ac:dyDescent="0.25">
      <c r="A140" s="19">
        <v>130606</v>
      </c>
      <c r="B140" s="20" t="s">
        <v>444</v>
      </c>
      <c r="C140" s="21" t="s">
        <v>445</v>
      </c>
      <c r="D140" s="22"/>
      <c r="E140" s="22"/>
      <c r="F140" s="23"/>
      <c r="G140" s="17">
        <f t="shared" si="8"/>
        <v>0</v>
      </c>
      <c r="H140" s="24">
        <f t="shared" si="7"/>
        <v>0</v>
      </c>
    </row>
    <row r="141" spans="1:8" ht="15" customHeight="1" x14ac:dyDescent="0.25">
      <c r="A141" s="19">
        <v>130607</v>
      </c>
      <c r="B141" s="20" t="s">
        <v>446</v>
      </c>
      <c r="C141" s="21" t="s">
        <v>447</v>
      </c>
      <c r="D141" s="22"/>
      <c r="E141" s="22"/>
      <c r="F141" s="23"/>
      <c r="G141" s="17">
        <f t="shared" si="8"/>
        <v>0</v>
      </c>
      <c r="H141" s="24">
        <f t="shared" si="7"/>
        <v>0</v>
      </c>
    </row>
    <row r="142" spans="1:8" ht="15" customHeight="1" x14ac:dyDescent="0.25">
      <c r="A142" s="19">
        <v>130608</v>
      </c>
      <c r="B142" s="20" t="s">
        <v>448</v>
      </c>
      <c r="C142" s="21" t="s">
        <v>449</v>
      </c>
      <c r="D142" s="22"/>
      <c r="E142" s="22"/>
      <c r="F142" s="23"/>
      <c r="G142" s="17">
        <f t="shared" si="8"/>
        <v>0</v>
      </c>
      <c r="H142" s="24">
        <f t="shared" si="7"/>
        <v>0</v>
      </c>
    </row>
    <row r="143" spans="1:8" ht="15" customHeight="1" x14ac:dyDescent="0.25">
      <c r="A143" s="19">
        <v>130609</v>
      </c>
      <c r="B143" s="20" t="s">
        <v>450</v>
      </c>
      <c r="C143" s="21" t="s">
        <v>451</v>
      </c>
      <c r="D143" s="22"/>
      <c r="E143" s="22"/>
      <c r="F143" s="23"/>
      <c r="G143" s="17">
        <f t="shared" si="8"/>
        <v>0</v>
      </c>
      <c r="H143" s="24">
        <f>ROUND(G143,2)</f>
        <v>0</v>
      </c>
    </row>
    <row r="144" spans="1:8" ht="15" customHeight="1" x14ac:dyDescent="0.25">
      <c r="A144" s="19">
        <v>130611</v>
      </c>
      <c r="B144" s="20" t="s">
        <v>452</v>
      </c>
      <c r="C144" s="21" t="s">
        <v>453</v>
      </c>
      <c r="D144" s="22"/>
      <c r="E144" s="22"/>
      <c r="F144" s="23"/>
      <c r="G144" s="17">
        <f t="shared" si="8"/>
        <v>0</v>
      </c>
      <c r="H144" s="24">
        <f>ROUND(G144,2)</f>
        <v>0</v>
      </c>
    </row>
    <row r="145" spans="1:8" ht="15" customHeight="1" x14ac:dyDescent="0.25">
      <c r="A145" s="19">
        <v>130612</v>
      </c>
      <c r="B145" s="20" t="s">
        <v>454</v>
      </c>
      <c r="C145" s="21" t="s">
        <v>455</v>
      </c>
      <c r="D145" s="22"/>
      <c r="E145" s="22"/>
      <c r="F145" s="23"/>
      <c r="G145" s="17">
        <f t="shared" si="8"/>
        <v>0</v>
      </c>
      <c r="H145" s="24">
        <f t="shared" si="7"/>
        <v>0</v>
      </c>
    </row>
    <row r="146" spans="1:8" ht="15" customHeight="1" x14ac:dyDescent="0.25">
      <c r="A146" s="19">
        <v>130613</v>
      </c>
      <c r="B146" s="20" t="s">
        <v>456</v>
      </c>
      <c r="C146" s="21" t="s">
        <v>457</v>
      </c>
      <c r="D146" s="22"/>
      <c r="E146" s="22"/>
      <c r="F146" s="23"/>
      <c r="G146" s="17">
        <f t="shared" si="8"/>
        <v>0</v>
      </c>
      <c r="H146" s="24">
        <f t="shared" si="7"/>
        <v>0</v>
      </c>
    </row>
    <row r="147" spans="1:8" ht="15" customHeight="1" x14ac:dyDescent="0.25">
      <c r="A147" s="19">
        <v>130614</v>
      </c>
      <c r="B147" s="20" t="s">
        <v>458</v>
      </c>
      <c r="C147" s="21" t="s">
        <v>459</v>
      </c>
      <c r="D147" s="22"/>
      <c r="E147" s="22"/>
      <c r="F147" s="23"/>
      <c r="G147" s="17">
        <f t="shared" si="8"/>
        <v>0</v>
      </c>
      <c r="H147" s="24">
        <f>ROUND(G147,2)</f>
        <v>0</v>
      </c>
    </row>
    <row r="148" spans="1:8" ht="15" customHeight="1" x14ac:dyDescent="0.25">
      <c r="A148" s="19">
        <v>130615</v>
      </c>
      <c r="B148" s="20" t="s">
        <v>460</v>
      </c>
      <c r="C148" s="21" t="s">
        <v>461</v>
      </c>
      <c r="D148" s="22"/>
      <c r="E148" s="22"/>
      <c r="F148" s="23"/>
      <c r="G148" s="17">
        <f t="shared" si="8"/>
        <v>0</v>
      </c>
      <c r="H148" s="24">
        <f t="shared" si="7"/>
        <v>0</v>
      </c>
    </row>
    <row r="149" spans="1:8" ht="15" customHeight="1" x14ac:dyDescent="0.25">
      <c r="A149" s="19">
        <v>130619</v>
      </c>
      <c r="B149" s="20" t="s">
        <v>462</v>
      </c>
      <c r="C149" s="21" t="s">
        <v>463</v>
      </c>
      <c r="D149" s="22">
        <v>19.8</v>
      </c>
      <c r="E149" s="22"/>
      <c r="F149" s="23"/>
      <c r="G149" s="17">
        <f t="shared" si="8"/>
        <v>19.8</v>
      </c>
      <c r="H149" s="24">
        <f t="shared" si="7"/>
        <v>19.8</v>
      </c>
    </row>
    <row r="150" spans="1:8" ht="15" customHeight="1" x14ac:dyDescent="0.25">
      <c r="A150" s="19">
        <v>130623</v>
      </c>
      <c r="B150" s="20" t="s">
        <v>464</v>
      </c>
      <c r="C150" s="21" t="s">
        <v>465</v>
      </c>
      <c r="D150" s="22"/>
      <c r="E150" s="22"/>
      <c r="F150" s="23"/>
      <c r="G150" s="17">
        <f t="shared" si="8"/>
        <v>0</v>
      </c>
      <c r="H150" s="24">
        <f t="shared" si="7"/>
        <v>0</v>
      </c>
    </row>
    <row r="151" spans="1:8" ht="15" customHeight="1" x14ac:dyDescent="0.25">
      <c r="A151" s="19">
        <v>130626</v>
      </c>
      <c r="B151" s="20" t="s">
        <v>460</v>
      </c>
      <c r="C151" s="21" t="s">
        <v>466</v>
      </c>
      <c r="D151" s="22"/>
      <c r="E151" s="22"/>
      <c r="F151" s="23"/>
      <c r="G151" s="17">
        <f t="shared" si="8"/>
        <v>0</v>
      </c>
      <c r="H151" s="24">
        <f t="shared" si="7"/>
        <v>0</v>
      </c>
    </row>
    <row r="152" spans="1:8" ht="15" customHeight="1" x14ac:dyDescent="0.25">
      <c r="A152" s="19">
        <v>130627</v>
      </c>
      <c r="B152" s="20" t="s">
        <v>462</v>
      </c>
      <c r="C152" s="21" t="s">
        <v>467</v>
      </c>
      <c r="D152" s="22"/>
      <c r="E152" s="22"/>
      <c r="F152" s="23"/>
      <c r="G152" s="17">
        <f t="shared" si="8"/>
        <v>0</v>
      </c>
      <c r="H152" s="24">
        <f t="shared" si="7"/>
        <v>0</v>
      </c>
    </row>
    <row r="153" spans="1:8" ht="15" customHeight="1" x14ac:dyDescent="0.25">
      <c r="A153" s="19">
        <v>130630</v>
      </c>
      <c r="B153" s="20" t="s">
        <v>464</v>
      </c>
      <c r="C153" s="21" t="s">
        <v>468</v>
      </c>
      <c r="D153" s="22"/>
      <c r="E153" s="22"/>
      <c r="F153" s="23"/>
      <c r="G153" s="17">
        <f t="shared" si="8"/>
        <v>0</v>
      </c>
      <c r="H153" s="24">
        <f t="shared" si="7"/>
        <v>0</v>
      </c>
    </row>
    <row r="154" spans="1:8" ht="15" customHeight="1" x14ac:dyDescent="0.25">
      <c r="A154" s="19">
        <v>130634</v>
      </c>
      <c r="B154" s="20" t="s">
        <v>464</v>
      </c>
      <c r="C154" s="21" t="s">
        <v>469</v>
      </c>
      <c r="D154" s="22"/>
      <c r="E154" s="22"/>
      <c r="F154" s="23"/>
      <c r="G154" s="17">
        <f t="shared" si="8"/>
        <v>0</v>
      </c>
      <c r="H154" s="24">
        <f t="shared" si="7"/>
        <v>0</v>
      </c>
    </row>
    <row r="155" spans="1:8" ht="15" customHeight="1" x14ac:dyDescent="0.25">
      <c r="A155" s="19">
        <v>130636</v>
      </c>
      <c r="B155" s="20" t="s">
        <v>462</v>
      </c>
      <c r="C155" s="21" t="s">
        <v>470</v>
      </c>
      <c r="D155" s="22"/>
      <c r="E155" s="22"/>
      <c r="F155" s="23"/>
      <c r="G155" s="17">
        <f t="shared" si="8"/>
        <v>0</v>
      </c>
      <c r="H155" s="24">
        <f t="shared" si="7"/>
        <v>0</v>
      </c>
    </row>
    <row r="156" spans="1:8" ht="15" customHeight="1" x14ac:dyDescent="0.25">
      <c r="A156" s="19">
        <v>130641</v>
      </c>
      <c r="B156" s="20" t="s">
        <v>464</v>
      </c>
      <c r="C156" s="21" t="s">
        <v>677</v>
      </c>
      <c r="D156" s="22"/>
      <c r="E156" s="22"/>
      <c r="F156" s="23"/>
      <c r="G156" s="17">
        <f t="shared" si="8"/>
        <v>0</v>
      </c>
      <c r="H156" s="24">
        <f t="shared" si="7"/>
        <v>0</v>
      </c>
    </row>
    <row r="157" spans="1:8" ht="15" customHeight="1" x14ac:dyDescent="0.25">
      <c r="A157" s="19">
        <v>130706</v>
      </c>
      <c r="B157" s="20" t="s">
        <v>471</v>
      </c>
      <c r="C157" s="21" t="s">
        <v>472</v>
      </c>
      <c r="D157" s="22"/>
      <c r="E157" s="22"/>
      <c r="F157" s="23"/>
      <c r="G157" s="17">
        <f t="shared" si="8"/>
        <v>0</v>
      </c>
      <c r="H157" s="24">
        <f t="shared" si="7"/>
        <v>0</v>
      </c>
    </row>
    <row r="158" spans="1:8" ht="15" customHeight="1" x14ac:dyDescent="0.25">
      <c r="A158" s="19">
        <v>130713</v>
      </c>
      <c r="B158" s="20" t="s">
        <v>473</v>
      </c>
      <c r="C158" s="21" t="s">
        <v>474</v>
      </c>
      <c r="D158" s="22"/>
      <c r="E158" s="22"/>
      <c r="F158" s="23"/>
      <c r="G158" s="17">
        <f t="shared" si="8"/>
        <v>0</v>
      </c>
      <c r="H158" s="24">
        <f t="shared" si="7"/>
        <v>0</v>
      </c>
    </row>
    <row r="159" spans="1:8" ht="15" customHeight="1" x14ac:dyDescent="0.25">
      <c r="A159" s="19">
        <v>130718</v>
      </c>
      <c r="B159" s="20" t="s">
        <v>475</v>
      </c>
      <c r="C159" s="21" t="s">
        <v>691</v>
      </c>
      <c r="D159" s="22"/>
      <c r="E159" s="22"/>
      <c r="F159" s="23"/>
      <c r="G159" s="17">
        <f t="shared" si="8"/>
        <v>0</v>
      </c>
      <c r="H159" s="24">
        <f t="shared" si="7"/>
        <v>0</v>
      </c>
    </row>
    <row r="160" spans="1:8" ht="15" customHeight="1" x14ac:dyDescent="0.25">
      <c r="A160" s="19">
        <v>130720</v>
      </c>
      <c r="B160" s="20" t="s">
        <v>476</v>
      </c>
      <c r="C160" s="21" t="s">
        <v>477</v>
      </c>
      <c r="D160" s="22"/>
      <c r="E160" s="22"/>
      <c r="F160" s="23"/>
      <c r="G160" s="17">
        <f t="shared" si="8"/>
        <v>0</v>
      </c>
      <c r="H160" s="24">
        <f t="shared" si="7"/>
        <v>0</v>
      </c>
    </row>
    <row r="161" spans="1:8" ht="15" customHeight="1" x14ac:dyDescent="0.25">
      <c r="A161" s="19">
        <v>130722</v>
      </c>
      <c r="B161" s="20" t="s">
        <v>476</v>
      </c>
      <c r="C161" s="21" t="s">
        <v>686</v>
      </c>
      <c r="D161" s="22"/>
      <c r="E161" s="22"/>
      <c r="F161" s="23"/>
      <c r="G161" s="17">
        <f t="shared" si="8"/>
        <v>0</v>
      </c>
      <c r="H161" s="24">
        <f t="shared" si="7"/>
        <v>0</v>
      </c>
    </row>
    <row r="162" spans="1:8" ht="15" customHeight="1" x14ac:dyDescent="0.25">
      <c r="A162" s="19">
        <v>130721</v>
      </c>
      <c r="B162" s="20" t="s">
        <v>478</v>
      </c>
      <c r="C162" s="21" t="s">
        <v>479</v>
      </c>
      <c r="D162" s="22"/>
      <c r="E162" s="22"/>
      <c r="F162" s="23"/>
      <c r="G162" s="17">
        <f t="shared" si="8"/>
        <v>0</v>
      </c>
      <c r="H162" s="24">
        <f t="shared" si="7"/>
        <v>0</v>
      </c>
    </row>
    <row r="163" spans="1:8" ht="15" customHeight="1" x14ac:dyDescent="0.25">
      <c r="A163" s="19">
        <v>130723</v>
      </c>
      <c r="B163" s="20" t="s">
        <v>480</v>
      </c>
      <c r="C163" s="21" t="s">
        <v>481</v>
      </c>
      <c r="D163" s="22"/>
      <c r="E163" s="22"/>
      <c r="F163" s="23"/>
      <c r="G163" s="17">
        <f t="shared" si="8"/>
        <v>0</v>
      </c>
      <c r="H163" s="24">
        <f t="shared" si="7"/>
        <v>0</v>
      </c>
    </row>
    <row r="164" spans="1:8" ht="15" customHeight="1" x14ac:dyDescent="0.25">
      <c r="A164" s="19">
        <v>130730</v>
      </c>
      <c r="B164" s="20" t="s">
        <v>482</v>
      </c>
      <c r="C164" s="21" t="s">
        <v>483</v>
      </c>
      <c r="D164" s="22"/>
      <c r="E164" s="22"/>
      <c r="F164" s="23"/>
      <c r="G164" s="17">
        <f t="shared" si="8"/>
        <v>0</v>
      </c>
      <c r="H164" s="24">
        <f t="shared" si="7"/>
        <v>0</v>
      </c>
    </row>
    <row r="165" spans="1:8" ht="15" customHeight="1" x14ac:dyDescent="0.25">
      <c r="A165" s="19">
        <v>130736</v>
      </c>
      <c r="B165" s="20" t="s">
        <v>484</v>
      </c>
      <c r="C165" s="21" t="s">
        <v>485</v>
      </c>
      <c r="D165" s="22"/>
      <c r="E165" s="22"/>
      <c r="F165" s="23"/>
      <c r="G165" s="17">
        <f t="shared" si="8"/>
        <v>0</v>
      </c>
      <c r="H165" s="24">
        <f t="shared" si="7"/>
        <v>0</v>
      </c>
    </row>
    <row r="166" spans="1:8" ht="15" customHeight="1" x14ac:dyDescent="0.25">
      <c r="A166" s="19">
        <v>130757</v>
      </c>
      <c r="B166" s="20" t="s">
        <v>482</v>
      </c>
      <c r="C166" s="21" t="s">
        <v>486</v>
      </c>
      <c r="D166" s="22"/>
      <c r="E166" s="22"/>
      <c r="F166" s="23"/>
      <c r="G166" s="17">
        <f t="shared" si="8"/>
        <v>0</v>
      </c>
      <c r="H166" s="24">
        <f t="shared" si="7"/>
        <v>0</v>
      </c>
    </row>
    <row r="167" spans="1:8" ht="15" customHeight="1" x14ac:dyDescent="0.25">
      <c r="A167" s="19">
        <v>130772</v>
      </c>
      <c r="B167" s="20" t="s">
        <v>487</v>
      </c>
      <c r="C167" s="21" t="s">
        <v>488</v>
      </c>
      <c r="D167" s="22"/>
      <c r="E167" s="22"/>
      <c r="F167" s="23"/>
      <c r="G167" s="17">
        <f t="shared" si="8"/>
        <v>0</v>
      </c>
      <c r="H167" s="24">
        <f t="shared" si="7"/>
        <v>0</v>
      </c>
    </row>
    <row r="168" spans="1:8" ht="15" customHeight="1" x14ac:dyDescent="0.25">
      <c r="A168" s="19">
        <v>130773</v>
      </c>
      <c r="B168" s="20" t="s">
        <v>489</v>
      </c>
      <c r="C168" s="21" t="s">
        <v>490</v>
      </c>
      <c r="D168" s="22">
        <v>74.599999999999994</v>
      </c>
      <c r="E168" s="22"/>
      <c r="F168" s="23"/>
      <c r="G168" s="17">
        <f t="shared" si="8"/>
        <v>74.599999999999994</v>
      </c>
      <c r="H168" s="24">
        <f t="shared" si="7"/>
        <v>74.599999999999994</v>
      </c>
    </row>
    <row r="169" spans="1:8" ht="15" customHeight="1" x14ac:dyDescent="0.25">
      <c r="A169" s="19">
        <v>130778</v>
      </c>
      <c r="B169" s="20" t="s">
        <v>491</v>
      </c>
      <c r="C169" s="21" t="s">
        <v>492</v>
      </c>
      <c r="D169" s="22"/>
      <c r="E169" s="22"/>
      <c r="F169" s="23"/>
      <c r="G169" s="17">
        <f t="shared" si="8"/>
        <v>0</v>
      </c>
      <c r="H169" s="24">
        <f t="shared" si="7"/>
        <v>0</v>
      </c>
    </row>
    <row r="170" spans="1:8" ht="15" customHeight="1" x14ac:dyDescent="0.25">
      <c r="A170" s="19">
        <v>130781</v>
      </c>
      <c r="B170" s="20" t="s">
        <v>493</v>
      </c>
      <c r="C170" s="21" t="s">
        <v>494</v>
      </c>
      <c r="D170" s="22"/>
      <c r="E170" s="22"/>
      <c r="F170" s="23"/>
      <c r="G170" s="17">
        <f t="shared" si="8"/>
        <v>0</v>
      </c>
      <c r="H170" s="24">
        <f t="shared" si="7"/>
        <v>0</v>
      </c>
    </row>
    <row r="171" spans="1:8" ht="15" customHeight="1" x14ac:dyDescent="0.25">
      <c r="A171" s="19">
        <v>130792</v>
      </c>
      <c r="B171" s="20" t="s">
        <v>495</v>
      </c>
      <c r="C171" s="21" t="s">
        <v>292</v>
      </c>
      <c r="D171" s="22"/>
      <c r="E171" s="22"/>
      <c r="F171" s="23"/>
      <c r="G171" s="17">
        <f t="shared" si="8"/>
        <v>0</v>
      </c>
      <c r="H171" s="24">
        <f t="shared" si="7"/>
        <v>0</v>
      </c>
    </row>
    <row r="172" spans="1:8" ht="15" customHeight="1" x14ac:dyDescent="0.25">
      <c r="A172" s="19">
        <v>130797</v>
      </c>
      <c r="B172" s="20" t="s">
        <v>491</v>
      </c>
      <c r="C172" s="21" t="s">
        <v>496</v>
      </c>
      <c r="D172" s="22"/>
      <c r="E172" s="22"/>
      <c r="F172" s="23"/>
      <c r="G172" s="17">
        <f t="shared" si="8"/>
        <v>0</v>
      </c>
      <c r="H172" s="24">
        <f t="shared" si="7"/>
        <v>0</v>
      </c>
    </row>
    <row r="173" spans="1:8" ht="15" customHeight="1" x14ac:dyDescent="0.25">
      <c r="A173" s="19">
        <v>130801</v>
      </c>
      <c r="B173" s="20" t="s">
        <v>497</v>
      </c>
      <c r="C173" s="21" t="s">
        <v>498</v>
      </c>
      <c r="D173" s="22"/>
      <c r="E173" s="22"/>
      <c r="F173" s="23"/>
      <c r="G173" s="17">
        <f t="shared" si="8"/>
        <v>0</v>
      </c>
      <c r="H173" s="24">
        <f t="shared" si="7"/>
        <v>0</v>
      </c>
    </row>
    <row r="174" spans="1:8" ht="15" customHeight="1" x14ac:dyDescent="0.25">
      <c r="A174" s="19">
        <v>130802</v>
      </c>
      <c r="B174" s="20" t="s">
        <v>499</v>
      </c>
      <c r="C174" s="21" t="s">
        <v>500</v>
      </c>
      <c r="D174" s="22"/>
      <c r="E174" s="22"/>
      <c r="F174" s="23"/>
      <c r="G174" s="17">
        <f t="shared" si="8"/>
        <v>0</v>
      </c>
      <c r="H174" s="24">
        <f t="shared" si="7"/>
        <v>0</v>
      </c>
    </row>
    <row r="175" spans="1:8" ht="15" customHeight="1" x14ac:dyDescent="0.25">
      <c r="A175" s="19">
        <v>130806</v>
      </c>
      <c r="B175" s="20" t="s">
        <v>501</v>
      </c>
      <c r="C175" s="21" t="s">
        <v>502</v>
      </c>
      <c r="D175" s="22"/>
      <c r="E175" s="22"/>
      <c r="F175" s="23"/>
      <c r="G175" s="17">
        <f t="shared" si="8"/>
        <v>0</v>
      </c>
      <c r="H175" s="24">
        <f t="shared" si="7"/>
        <v>0</v>
      </c>
    </row>
    <row r="176" spans="1:8" ht="15" customHeight="1" x14ac:dyDescent="0.25">
      <c r="A176" s="19">
        <v>130807</v>
      </c>
      <c r="B176" s="20" t="s">
        <v>503</v>
      </c>
      <c r="C176" s="21" t="s">
        <v>504</v>
      </c>
      <c r="D176" s="22"/>
      <c r="E176" s="22"/>
      <c r="F176" s="23"/>
      <c r="G176" s="17">
        <f t="shared" si="8"/>
        <v>0</v>
      </c>
      <c r="H176" s="24">
        <f t="shared" si="7"/>
        <v>0</v>
      </c>
    </row>
    <row r="177" spans="1:8" ht="15" customHeight="1" x14ac:dyDescent="0.25">
      <c r="A177" s="19">
        <v>130822</v>
      </c>
      <c r="B177" s="20" t="s">
        <v>505</v>
      </c>
      <c r="C177" s="21" t="s">
        <v>506</v>
      </c>
      <c r="D177" s="22"/>
      <c r="E177" s="22"/>
      <c r="F177" s="23"/>
      <c r="G177" s="17">
        <f t="shared" si="8"/>
        <v>0</v>
      </c>
      <c r="H177" s="24">
        <f t="shared" si="7"/>
        <v>0</v>
      </c>
    </row>
    <row r="178" spans="1:8" ht="15" customHeight="1" x14ac:dyDescent="0.25">
      <c r="A178" s="19">
        <v>130829</v>
      </c>
      <c r="B178" s="20" t="s">
        <v>507</v>
      </c>
      <c r="C178" s="21" t="s">
        <v>508</v>
      </c>
      <c r="D178" s="22"/>
      <c r="E178" s="22"/>
      <c r="F178" s="23"/>
      <c r="G178" s="17">
        <f t="shared" si="8"/>
        <v>0</v>
      </c>
      <c r="H178" s="24">
        <f t="shared" si="7"/>
        <v>0</v>
      </c>
    </row>
    <row r="179" spans="1:8" ht="15" customHeight="1" x14ac:dyDescent="0.25">
      <c r="A179" s="19">
        <v>130849</v>
      </c>
      <c r="B179" s="20" t="s">
        <v>505</v>
      </c>
      <c r="C179" s="21" t="s">
        <v>509</v>
      </c>
      <c r="D179" s="22"/>
      <c r="E179" s="22"/>
      <c r="F179" s="23"/>
      <c r="G179" s="17">
        <f t="shared" si="8"/>
        <v>0</v>
      </c>
      <c r="H179" s="24">
        <f t="shared" si="7"/>
        <v>0</v>
      </c>
    </row>
    <row r="180" spans="1:8" ht="15" customHeight="1" x14ac:dyDescent="0.25">
      <c r="A180" s="19">
        <v>130856</v>
      </c>
      <c r="B180" s="20" t="s">
        <v>510</v>
      </c>
      <c r="C180" s="21" t="s">
        <v>511</v>
      </c>
      <c r="D180" s="22"/>
      <c r="E180" s="22"/>
      <c r="F180" s="23"/>
      <c r="G180" s="17">
        <f t="shared" si="8"/>
        <v>0</v>
      </c>
      <c r="H180" s="24">
        <f>ROUND(G180,2)</f>
        <v>0</v>
      </c>
    </row>
    <row r="181" spans="1:8" ht="15" customHeight="1" x14ac:dyDescent="0.25">
      <c r="A181" s="19">
        <v>130858</v>
      </c>
      <c r="B181" s="20" t="s">
        <v>512</v>
      </c>
      <c r="C181" s="21" t="s">
        <v>513</v>
      </c>
      <c r="D181" s="22"/>
      <c r="E181" s="22"/>
      <c r="F181" s="23"/>
      <c r="G181" s="17">
        <f t="shared" si="8"/>
        <v>0</v>
      </c>
      <c r="H181" s="24">
        <f>ROUND(G181,2)</f>
        <v>0</v>
      </c>
    </row>
    <row r="182" spans="1:8" ht="15" customHeight="1" x14ac:dyDescent="0.25">
      <c r="A182" s="19">
        <v>130861</v>
      </c>
      <c r="B182" s="20" t="s">
        <v>507</v>
      </c>
      <c r="C182" s="21" t="s">
        <v>514</v>
      </c>
      <c r="D182" s="22"/>
      <c r="E182" s="22"/>
      <c r="F182" s="23"/>
      <c r="G182" s="17">
        <f t="shared" si="8"/>
        <v>0</v>
      </c>
      <c r="H182" s="24">
        <f>ROUND(G182,2)</f>
        <v>0</v>
      </c>
    </row>
    <row r="183" spans="1:8" ht="15" customHeight="1" x14ac:dyDescent="0.25">
      <c r="A183" s="19">
        <v>130880</v>
      </c>
      <c r="B183" s="20" t="s">
        <v>515</v>
      </c>
      <c r="C183" s="21" t="s">
        <v>516</v>
      </c>
      <c r="D183" s="22">
        <v>344.72</v>
      </c>
      <c r="E183" s="22"/>
      <c r="F183" s="23"/>
      <c r="G183" s="17">
        <f t="shared" si="8"/>
        <v>344.72</v>
      </c>
      <c r="H183" s="24">
        <f t="shared" si="7"/>
        <v>344.72</v>
      </c>
    </row>
    <row r="184" spans="1:8" ht="15" customHeight="1" x14ac:dyDescent="0.25">
      <c r="A184" s="19">
        <v>130891</v>
      </c>
      <c r="B184" s="20" t="s">
        <v>507</v>
      </c>
      <c r="C184" s="21" t="s">
        <v>517</v>
      </c>
      <c r="D184" s="22"/>
      <c r="E184" s="22"/>
      <c r="F184" s="23"/>
      <c r="G184" s="17">
        <f t="shared" si="8"/>
        <v>0</v>
      </c>
      <c r="H184" s="24">
        <f t="shared" si="7"/>
        <v>0</v>
      </c>
    </row>
    <row r="185" spans="1:8" ht="15" customHeight="1" x14ac:dyDescent="0.25">
      <c r="A185" s="19">
        <v>130951</v>
      </c>
      <c r="B185" s="20" t="s">
        <v>518</v>
      </c>
      <c r="C185" s="21" t="s">
        <v>519</v>
      </c>
      <c r="D185" s="22">
        <v>112.758</v>
      </c>
      <c r="E185" s="22"/>
      <c r="F185" s="23"/>
      <c r="G185" s="17">
        <f t="shared" si="8"/>
        <v>112.758</v>
      </c>
      <c r="H185" s="24">
        <f t="shared" si="7"/>
        <v>112.76</v>
      </c>
    </row>
    <row r="186" spans="1:8" ht="15" customHeight="1" x14ac:dyDescent="0.25">
      <c r="A186" s="19">
        <v>130986</v>
      </c>
      <c r="B186" s="20" t="s">
        <v>515</v>
      </c>
      <c r="C186" s="21" t="s">
        <v>711</v>
      </c>
      <c r="D186" s="22"/>
      <c r="E186" s="22"/>
      <c r="F186" s="23"/>
      <c r="G186" s="17">
        <f t="shared" si="8"/>
        <v>0</v>
      </c>
      <c r="H186" s="24">
        <f t="shared" si="7"/>
        <v>0</v>
      </c>
    </row>
    <row r="187" spans="1:8" ht="15" customHeight="1" x14ac:dyDescent="0.25">
      <c r="A187" s="19">
        <v>139110</v>
      </c>
      <c r="B187" s="20" t="s">
        <v>520</v>
      </c>
      <c r="C187" s="21" t="s">
        <v>521</v>
      </c>
      <c r="D187" s="22"/>
      <c r="E187" s="22"/>
      <c r="F187" s="23"/>
      <c r="G187" s="17">
        <f t="shared" si="8"/>
        <v>0</v>
      </c>
      <c r="H187" s="24">
        <f t="shared" si="7"/>
        <v>0</v>
      </c>
    </row>
    <row r="188" spans="1:8" ht="15" customHeight="1" x14ac:dyDescent="0.25">
      <c r="A188" s="19">
        <v>150000</v>
      </c>
      <c r="B188" s="20" t="s">
        <v>522</v>
      </c>
      <c r="C188" s="21" t="s">
        <v>523</v>
      </c>
      <c r="D188" s="22"/>
      <c r="E188" s="22"/>
      <c r="F188" s="23"/>
      <c r="G188" s="17">
        <f t="shared" si="8"/>
        <v>0</v>
      </c>
      <c r="H188" s="24">
        <f t="shared" si="7"/>
        <v>0</v>
      </c>
    </row>
    <row r="189" spans="1:8" ht="15" customHeight="1" x14ac:dyDescent="0.25">
      <c r="A189" s="19">
        <v>150001</v>
      </c>
      <c r="B189" s="20" t="s">
        <v>524</v>
      </c>
      <c r="C189" s="21" t="s">
        <v>525</v>
      </c>
      <c r="D189" s="22"/>
      <c r="E189" s="22"/>
      <c r="F189" s="23"/>
      <c r="G189" s="17">
        <f t="shared" si="8"/>
        <v>0</v>
      </c>
      <c r="H189" s="24">
        <f t="shared" ref="H189:H272" si="9">ROUND(G189,2)</f>
        <v>0</v>
      </c>
    </row>
    <row r="190" spans="1:8" ht="15" customHeight="1" x14ac:dyDescent="0.25">
      <c r="A190" s="19">
        <v>150002</v>
      </c>
      <c r="B190" s="20" t="s">
        <v>526</v>
      </c>
      <c r="C190" s="21" t="s">
        <v>527</v>
      </c>
      <c r="D190" s="22"/>
      <c r="E190" s="22"/>
      <c r="F190" s="23"/>
      <c r="G190" s="17">
        <f t="shared" si="8"/>
        <v>0</v>
      </c>
      <c r="H190" s="24">
        <f t="shared" si="9"/>
        <v>0</v>
      </c>
    </row>
    <row r="191" spans="1:8" ht="15" customHeight="1" x14ac:dyDescent="0.25">
      <c r="A191" s="19">
        <v>150003</v>
      </c>
      <c r="B191" s="20" t="s">
        <v>528</v>
      </c>
      <c r="C191" s="21" t="s">
        <v>529</v>
      </c>
      <c r="D191" s="22">
        <v>4.08</v>
      </c>
      <c r="E191" s="22"/>
      <c r="F191" s="23"/>
      <c r="G191" s="17">
        <f t="shared" si="8"/>
        <v>4.08</v>
      </c>
      <c r="H191" s="24">
        <f t="shared" si="9"/>
        <v>4.08</v>
      </c>
    </row>
    <row r="192" spans="1:8" ht="15" customHeight="1" x14ac:dyDescent="0.25">
      <c r="A192" s="19">
        <v>150005</v>
      </c>
      <c r="B192" s="20" t="s">
        <v>530</v>
      </c>
      <c r="C192" s="21" t="s">
        <v>531</v>
      </c>
      <c r="D192" s="22"/>
      <c r="E192" s="22"/>
      <c r="F192" s="23"/>
      <c r="G192" s="17">
        <f t="shared" si="8"/>
        <v>0</v>
      </c>
      <c r="H192" s="24">
        <f t="shared" si="9"/>
        <v>0</v>
      </c>
    </row>
    <row r="193" spans="1:8" ht="15" customHeight="1" x14ac:dyDescent="0.25">
      <c r="A193" s="19">
        <v>150007</v>
      </c>
      <c r="B193" s="20" t="s">
        <v>532</v>
      </c>
      <c r="C193" s="21" t="s">
        <v>533</v>
      </c>
      <c r="D193" s="22"/>
      <c r="E193" s="22"/>
      <c r="F193" s="23"/>
      <c r="G193" s="17">
        <f t="shared" si="8"/>
        <v>0</v>
      </c>
      <c r="H193" s="24">
        <f t="shared" si="9"/>
        <v>0</v>
      </c>
    </row>
    <row r="194" spans="1:8" ht="15" customHeight="1" x14ac:dyDescent="0.25">
      <c r="A194" s="19">
        <v>150020</v>
      </c>
      <c r="B194" s="20" t="s">
        <v>534</v>
      </c>
      <c r="C194" s="21" t="s">
        <v>535</v>
      </c>
      <c r="D194" s="22">
        <v>13.044</v>
      </c>
      <c r="E194" s="22"/>
      <c r="F194" s="23"/>
      <c r="G194" s="17">
        <f t="shared" si="8"/>
        <v>13.044</v>
      </c>
      <c r="H194" s="24">
        <f>ROUND(G194,2)</f>
        <v>13.04</v>
      </c>
    </row>
    <row r="195" spans="1:8" ht="15" customHeight="1" x14ac:dyDescent="0.25">
      <c r="A195" s="19">
        <v>150022</v>
      </c>
      <c r="B195" s="20" t="s">
        <v>530</v>
      </c>
      <c r="C195" s="21" t="s">
        <v>536</v>
      </c>
      <c r="D195" s="22"/>
      <c r="E195" s="22"/>
      <c r="F195" s="23"/>
      <c r="G195" s="17">
        <f t="shared" si="8"/>
        <v>0</v>
      </c>
      <c r="H195" s="24">
        <f t="shared" ref="H195:H196" si="10">ROUND(G195,2)</f>
        <v>0</v>
      </c>
    </row>
    <row r="196" spans="1:8" ht="15" customHeight="1" x14ac:dyDescent="0.25">
      <c r="A196" s="19">
        <v>150027</v>
      </c>
      <c r="B196" s="20" t="s">
        <v>530</v>
      </c>
      <c r="C196" s="21" t="s">
        <v>537</v>
      </c>
      <c r="D196" s="22"/>
      <c r="E196" s="22"/>
      <c r="F196" s="23"/>
      <c r="G196" s="17">
        <f t="shared" si="8"/>
        <v>0</v>
      </c>
      <c r="H196" s="24">
        <f t="shared" si="10"/>
        <v>0</v>
      </c>
    </row>
    <row r="197" spans="1:8" ht="15" customHeight="1" x14ac:dyDescent="0.25">
      <c r="A197" s="19">
        <v>152000</v>
      </c>
      <c r="B197" s="20" t="s">
        <v>538</v>
      </c>
      <c r="C197" s="21" t="s">
        <v>539</v>
      </c>
      <c r="D197" s="22"/>
      <c r="E197" s="22"/>
      <c r="F197" s="23"/>
      <c r="G197" s="17">
        <f t="shared" ref="G197:G260" si="11">SUM(D197:F197)</f>
        <v>0</v>
      </c>
      <c r="H197" s="24">
        <f t="shared" si="9"/>
        <v>0</v>
      </c>
    </row>
    <row r="198" spans="1:8" ht="15" customHeight="1" x14ac:dyDescent="0.25">
      <c r="A198" s="19">
        <v>152001</v>
      </c>
      <c r="B198" s="20" t="s">
        <v>540</v>
      </c>
      <c r="C198" s="21" t="s">
        <v>541</v>
      </c>
      <c r="D198" s="22"/>
      <c r="E198" s="22"/>
      <c r="F198" s="23"/>
      <c r="G198" s="17">
        <f t="shared" si="11"/>
        <v>0</v>
      </c>
      <c r="H198" s="24">
        <f t="shared" si="9"/>
        <v>0</v>
      </c>
    </row>
    <row r="199" spans="1:8" ht="15" customHeight="1" x14ac:dyDescent="0.25">
      <c r="A199" s="19">
        <v>152002</v>
      </c>
      <c r="B199" s="20" t="s">
        <v>542</v>
      </c>
      <c r="C199" s="21" t="s">
        <v>543</v>
      </c>
      <c r="D199" s="22"/>
      <c r="E199" s="22"/>
      <c r="F199" s="23"/>
      <c r="G199" s="17">
        <f t="shared" si="11"/>
        <v>0</v>
      </c>
      <c r="H199" s="24">
        <f t="shared" si="9"/>
        <v>0</v>
      </c>
    </row>
    <row r="200" spans="1:8" ht="15" customHeight="1" x14ac:dyDescent="0.25">
      <c r="A200" s="19">
        <v>152003</v>
      </c>
      <c r="B200" s="20" t="s">
        <v>544</v>
      </c>
      <c r="C200" s="21" t="s">
        <v>545</v>
      </c>
      <c r="D200" s="22"/>
      <c r="E200" s="22"/>
      <c r="F200" s="23"/>
      <c r="G200" s="17">
        <f t="shared" si="11"/>
        <v>0</v>
      </c>
      <c r="H200" s="24">
        <f t="shared" si="9"/>
        <v>0</v>
      </c>
    </row>
    <row r="201" spans="1:8" ht="15" customHeight="1" x14ac:dyDescent="0.25">
      <c r="A201" s="19">
        <v>152004</v>
      </c>
      <c r="B201" s="20" t="s">
        <v>546</v>
      </c>
      <c r="C201" s="21" t="s">
        <v>547</v>
      </c>
      <c r="D201" s="22"/>
      <c r="E201" s="22"/>
      <c r="F201" s="23"/>
      <c r="G201" s="17">
        <f t="shared" si="11"/>
        <v>0</v>
      </c>
      <c r="H201" s="24">
        <f t="shared" si="9"/>
        <v>0</v>
      </c>
    </row>
    <row r="202" spans="1:8" ht="15" customHeight="1" x14ac:dyDescent="0.25">
      <c r="A202" s="19">
        <v>152005</v>
      </c>
      <c r="B202" s="20" t="s">
        <v>548</v>
      </c>
      <c r="C202" s="21" t="s">
        <v>549</v>
      </c>
      <c r="D202" s="22"/>
      <c r="E202" s="22"/>
      <c r="F202" s="23"/>
      <c r="G202" s="17">
        <f t="shared" si="11"/>
        <v>0</v>
      </c>
      <c r="H202" s="24">
        <f t="shared" si="9"/>
        <v>0</v>
      </c>
    </row>
    <row r="203" spans="1:8" ht="15" customHeight="1" x14ac:dyDescent="0.25">
      <c r="A203" s="19">
        <v>152006</v>
      </c>
      <c r="B203" s="20" t="s">
        <v>550</v>
      </c>
      <c r="C203" s="21" t="s">
        <v>551</v>
      </c>
      <c r="D203" s="22"/>
      <c r="E203" s="22"/>
      <c r="F203" s="23"/>
      <c r="G203" s="17">
        <f t="shared" si="11"/>
        <v>0</v>
      </c>
      <c r="H203" s="24">
        <f t="shared" si="9"/>
        <v>0</v>
      </c>
    </row>
    <row r="204" spans="1:8" ht="15" customHeight="1" x14ac:dyDescent="0.25">
      <c r="A204" s="19">
        <v>152007</v>
      </c>
      <c r="B204" s="20" t="s">
        <v>552</v>
      </c>
      <c r="C204" s="21" t="s">
        <v>553</v>
      </c>
      <c r="D204" s="22"/>
      <c r="E204" s="22"/>
      <c r="F204" s="23"/>
      <c r="G204" s="17">
        <f t="shared" si="11"/>
        <v>0</v>
      </c>
      <c r="H204" s="24">
        <f t="shared" si="9"/>
        <v>0</v>
      </c>
    </row>
    <row r="205" spans="1:8" ht="15" customHeight="1" x14ac:dyDescent="0.25">
      <c r="A205" s="19">
        <v>152008</v>
      </c>
      <c r="B205" s="20" t="s">
        <v>554</v>
      </c>
      <c r="C205" s="21" t="s">
        <v>555</v>
      </c>
      <c r="D205" s="22">
        <v>61.15</v>
      </c>
      <c r="E205" s="22"/>
      <c r="F205" s="23"/>
      <c r="G205" s="17">
        <f t="shared" si="11"/>
        <v>61.15</v>
      </c>
      <c r="H205" s="24">
        <f t="shared" si="9"/>
        <v>61.15</v>
      </c>
    </row>
    <row r="206" spans="1:8" ht="15" customHeight="1" x14ac:dyDescent="0.25">
      <c r="A206" s="19">
        <v>152010</v>
      </c>
      <c r="B206" s="20" t="s">
        <v>556</v>
      </c>
      <c r="C206" s="21" t="s">
        <v>557</v>
      </c>
      <c r="D206" s="22"/>
      <c r="E206" s="22"/>
      <c r="F206" s="23"/>
      <c r="G206" s="17">
        <f t="shared" si="11"/>
        <v>0</v>
      </c>
      <c r="H206" s="24">
        <f t="shared" si="9"/>
        <v>0</v>
      </c>
    </row>
    <row r="207" spans="1:8" ht="15" customHeight="1" x14ac:dyDescent="0.25">
      <c r="A207" s="19">
        <v>152011</v>
      </c>
      <c r="B207" s="20" t="s">
        <v>558</v>
      </c>
      <c r="C207" s="21" t="s">
        <v>559</v>
      </c>
      <c r="D207" s="22"/>
      <c r="E207" s="22"/>
      <c r="F207" s="23"/>
      <c r="G207" s="17">
        <f t="shared" si="11"/>
        <v>0</v>
      </c>
      <c r="H207" s="24">
        <f t="shared" si="9"/>
        <v>0</v>
      </c>
    </row>
    <row r="208" spans="1:8" ht="15" customHeight="1" x14ac:dyDescent="0.25">
      <c r="A208" s="19">
        <v>152012</v>
      </c>
      <c r="B208" s="20" t="s">
        <v>560</v>
      </c>
      <c r="C208" s="21" t="s">
        <v>561</v>
      </c>
      <c r="D208" s="22">
        <v>0.6</v>
      </c>
      <c r="E208" s="22"/>
      <c r="F208" s="23"/>
      <c r="G208" s="17">
        <f t="shared" si="11"/>
        <v>0.6</v>
      </c>
      <c r="H208" s="24">
        <f t="shared" si="9"/>
        <v>0.6</v>
      </c>
    </row>
    <row r="209" spans="1:8" ht="15" customHeight="1" x14ac:dyDescent="0.25">
      <c r="A209" s="19">
        <v>152013</v>
      </c>
      <c r="B209" s="20" t="s">
        <v>562</v>
      </c>
      <c r="C209" s="21" t="s">
        <v>563</v>
      </c>
      <c r="D209" s="22"/>
      <c r="E209" s="22"/>
      <c r="F209" s="23"/>
      <c r="G209" s="17">
        <f t="shared" si="11"/>
        <v>0</v>
      </c>
      <c r="H209" s="24">
        <f t="shared" si="9"/>
        <v>0</v>
      </c>
    </row>
    <row r="210" spans="1:8" ht="15" customHeight="1" x14ac:dyDescent="0.25">
      <c r="A210" s="19">
        <v>152014</v>
      </c>
      <c r="B210" s="20" t="s">
        <v>560</v>
      </c>
      <c r="C210" s="21" t="s">
        <v>564</v>
      </c>
      <c r="D210" s="22">
        <v>1.2</v>
      </c>
      <c r="E210" s="22"/>
      <c r="F210" s="23"/>
      <c r="G210" s="17">
        <f t="shared" si="11"/>
        <v>1.2</v>
      </c>
      <c r="H210" s="24">
        <f t="shared" si="9"/>
        <v>1.2</v>
      </c>
    </row>
    <row r="211" spans="1:8" ht="15" customHeight="1" x14ac:dyDescent="0.25">
      <c r="A211" s="19">
        <v>153001</v>
      </c>
      <c r="B211" s="20" t="s">
        <v>565</v>
      </c>
      <c r="C211" s="21" t="s">
        <v>566</v>
      </c>
      <c r="D211" s="22"/>
      <c r="E211" s="22"/>
      <c r="F211" s="23"/>
      <c r="G211" s="17">
        <f t="shared" si="11"/>
        <v>0</v>
      </c>
      <c r="H211" s="24">
        <f t="shared" si="9"/>
        <v>0</v>
      </c>
    </row>
    <row r="212" spans="1:8" ht="15" customHeight="1" x14ac:dyDescent="0.25">
      <c r="A212" s="19">
        <v>153002</v>
      </c>
      <c r="B212" s="20" t="s">
        <v>567</v>
      </c>
      <c r="C212" s="21" t="s">
        <v>568</v>
      </c>
      <c r="D212" s="22"/>
      <c r="E212" s="22"/>
      <c r="F212" s="23"/>
      <c r="G212" s="17">
        <f t="shared" si="11"/>
        <v>0</v>
      </c>
      <c r="H212" s="24">
        <f t="shared" si="9"/>
        <v>0</v>
      </c>
    </row>
    <row r="213" spans="1:8" ht="15" customHeight="1" x14ac:dyDescent="0.25">
      <c r="A213" s="19">
        <v>153003</v>
      </c>
      <c r="B213" s="20" t="s">
        <v>569</v>
      </c>
      <c r="C213" s="21" t="s">
        <v>570</v>
      </c>
      <c r="D213" s="22">
        <v>1.1399999999999999</v>
      </c>
      <c r="E213" s="22"/>
      <c r="F213" s="23"/>
      <c r="G213" s="17">
        <f t="shared" si="11"/>
        <v>1.1399999999999999</v>
      </c>
      <c r="H213" s="24">
        <f t="shared" si="9"/>
        <v>1.1399999999999999</v>
      </c>
    </row>
    <row r="214" spans="1:8" ht="15" customHeight="1" x14ac:dyDescent="0.25">
      <c r="A214" s="19">
        <v>153004</v>
      </c>
      <c r="B214" s="20" t="s">
        <v>571</v>
      </c>
      <c r="C214" s="21" t="s">
        <v>572</v>
      </c>
      <c r="D214" s="22"/>
      <c r="E214" s="22"/>
      <c r="F214" s="23"/>
      <c r="G214" s="17">
        <f t="shared" si="11"/>
        <v>0</v>
      </c>
      <c r="H214" s="24">
        <f t="shared" si="9"/>
        <v>0</v>
      </c>
    </row>
    <row r="215" spans="1:8" ht="15" customHeight="1" x14ac:dyDescent="0.25">
      <c r="A215" s="19">
        <v>153005</v>
      </c>
      <c r="B215" s="20" t="s">
        <v>573</v>
      </c>
      <c r="C215" s="21" t="s">
        <v>574</v>
      </c>
      <c r="D215" s="22"/>
      <c r="E215" s="22"/>
      <c r="F215" s="23"/>
      <c r="G215" s="17">
        <f t="shared" si="11"/>
        <v>0</v>
      </c>
      <c r="H215" s="24">
        <f>ROUND(G215,2)</f>
        <v>0</v>
      </c>
    </row>
    <row r="216" spans="1:8" ht="15" customHeight="1" x14ac:dyDescent="0.25">
      <c r="A216" s="19">
        <v>153006</v>
      </c>
      <c r="B216" s="20" t="s">
        <v>575</v>
      </c>
      <c r="C216" s="21" t="s">
        <v>576</v>
      </c>
      <c r="D216" s="22"/>
      <c r="E216" s="22"/>
      <c r="F216" s="23"/>
      <c r="G216" s="17">
        <f t="shared" si="11"/>
        <v>0</v>
      </c>
      <c r="H216" s="24">
        <f t="shared" si="9"/>
        <v>0</v>
      </c>
    </row>
    <row r="217" spans="1:8" ht="15" customHeight="1" x14ac:dyDescent="0.25">
      <c r="A217" s="19">
        <v>153007</v>
      </c>
      <c r="B217" s="20" t="s">
        <v>577</v>
      </c>
      <c r="C217" s="21" t="s">
        <v>578</v>
      </c>
      <c r="D217" s="22"/>
      <c r="E217" s="22"/>
      <c r="F217" s="23"/>
      <c r="G217" s="17">
        <f t="shared" si="11"/>
        <v>0</v>
      </c>
      <c r="H217" s="24">
        <f t="shared" si="9"/>
        <v>0</v>
      </c>
    </row>
    <row r="218" spans="1:8" ht="15" customHeight="1" x14ac:dyDescent="0.25">
      <c r="A218" s="19">
        <v>153008</v>
      </c>
      <c r="B218" s="20" t="s">
        <v>579</v>
      </c>
      <c r="C218" s="21" t="s">
        <v>580</v>
      </c>
      <c r="D218" s="22"/>
      <c r="E218" s="22"/>
      <c r="F218" s="23"/>
      <c r="G218" s="17">
        <f t="shared" si="11"/>
        <v>0</v>
      </c>
      <c r="H218" s="24">
        <f t="shared" si="9"/>
        <v>0</v>
      </c>
    </row>
    <row r="219" spans="1:8" ht="15" customHeight="1" x14ac:dyDescent="0.25">
      <c r="A219" s="19">
        <v>153009</v>
      </c>
      <c r="B219" s="20" t="s">
        <v>581</v>
      </c>
      <c r="C219" s="21" t="s">
        <v>582</v>
      </c>
      <c r="D219" s="22"/>
      <c r="E219" s="22"/>
      <c r="F219" s="23"/>
      <c r="G219" s="17">
        <f t="shared" si="11"/>
        <v>0</v>
      </c>
      <c r="H219" s="24">
        <f t="shared" si="9"/>
        <v>0</v>
      </c>
    </row>
    <row r="220" spans="1:8" ht="15" customHeight="1" x14ac:dyDescent="0.25">
      <c r="A220" s="19">
        <v>153010</v>
      </c>
      <c r="B220" s="20" t="s">
        <v>583</v>
      </c>
      <c r="C220" s="21" t="s">
        <v>584</v>
      </c>
      <c r="D220" s="22"/>
      <c r="E220" s="22"/>
      <c r="F220" s="23"/>
      <c r="G220" s="17">
        <f t="shared" si="11"/>
        <v>0</v>
      </c>
      <c r="H220" s="24">
        <f t="shared" si="9"/>
        <v>0</v>
      </c>
    </row>
    <row r="221" spans="1:8" ht="15" customHeight="1" x14ac:dyDescent="0.25">
      <c r="A221" s="19">
        <v>153011</v>
      </c>
      <c r="B221" s="20" t="s">
        <v>585</v>
      </c>
      <c r="C221" s="21" t="s">
        <v>586</v>
      </c>
      <c r="D221" s="22"/>
      <c r="E221" s="22"/>
      <c r="F221" s="23"/>
      <c r="G221" s="17">
        <f t="shared" si="11"/>
        <v>0</v>
      </c>
      <c r="H221" s="24">
        <f t="shared" si="9"/>
        <v>0</v>
      </c>
    </row>
    <row r="222" spans="1:8" ht="15" customHeight="1" x14ac:dyDescent="0.25">
      <c r="A222" s="19">
        <v>153012</v>
      </c>
      <c r="B222" s="20" t="s">
        <v>587</v>
      </c>
      <c r="C222" s="21" t="s">
        <v>588</v>
      </c>
      <c r="D222" s="22"/>
      <c r="E222" s="22"/>
      <c r="F222" s="23"/>
      <c r="G222" s="17">
        <f t="shared" si="11"/>
        <v>0</v>
      </c>
      <c r="H222" s="24">
        <f t="shared" si="9"/>
        <v>0</v>
      </c>
    </row>
    <row r="223" spans="1:8" ht="15" customHeight="1" x14ac:dyDescent="0.25">
      <c r="A223" s="19">
        <v>153013</v>
      </c>
      <c r="B223" s="20" t="s">
        <v>581</v>
      </c>
      <c r="C223" s="21" t="s">
        <v>589</v>
      </c>
      <c r="D223" s="22"/>
      <c r="E223" s="22"/>
      <c r="F223" s="23"/>
      <c r="G223" s="17">
        <f t="shared" si="11"/>
        <v>0</v>
      </c>
      <c r="H223" s="24">
        <f t="shared" si="9"/>
        <v>0</v>
      </c>
    </row>
    <row r="224" spans="1:8" ht="15" customHeight="1" x14ac:dyDescent="0.25">
      <c r="A224" s="19">
        <v>160029</v>
      </c>
      <c r="B224" s="20" t="s">
        <v>590</v>
      </c>
      <c r="C224" s="21" t="s">
        <v>591</v>
      </c>
      <c r="D224" s="22"/>
      <c r="E224" s="22"/>
      <c r="F224" s="23"/>
      <c r="G224" s="17">
        <f t="shared" si="11"/>
        <v>0</v>
      </c>
      <c r="H224" s="24">
        <f t="shared" si="9"/>
        <v>0</v>
      </c>
    </row>
    <row r="225" spans="1:8" ht="15" customHeight="1" x14ac:dyDescent="0.25">
      <c r="A225" s="19">
        <v>160031</v>
      </c>
      <c r="B225" s="20" t="s">
        <v>592</v>
      </c>
      <c r="C225" s="21" t="s">
        <v>593</v>
      </c>
      <c r="D225" s="22"/>
      <c r="E225" s="22"/>
      <c r="F225" s="23"/>
      <c r="G225" s="17">
        <f t="shared" si="11"/>
        <v>0</v>
      </c>
      <c r="H225" s="24">
        <f t="shared" si="9"/>
        <v>0</v>
      </c>
    </row>
    <row r="226" spans="1:8" ht="15" customHeight="1" x14ac:dyDescent="0.25">
      <c r="A226" s="19">
        <v>162006</v>
      </c>
      <c r="B226" s="20" t="s">
        <v>594</v>
      </c>
      <c r="C226" s="21" t="s">
        <v>674</v>
      </c>
      <c r="D226" s="22"/>
      <c r="E226" s="22"/>
      <c r="F226" s="23"/>
      <c r="G226" s="17">
        <f t="shared" si="11"/>
        <v>0</v>
      </c>
      <c r="H226" s="24">
        <f t="shared" si="9"/>
        <v>0</v>
      </c>
    </row>
    <row r="227" spans="1:8" ht="15" customHeight="1" x14ac:dyDescent="0.25">
      <c r="A227" s="19">
        <v>165005</v>
      </c>
      <c r="B227" s="20" t="s">
        <v>590</v>
      </c>
      <c r="C227" s="21" t="s">
        <v>595</v>
      </c>
      <c r="D227" s="22"/>
      <c r="E227" s="22"/>
      <c r="F227" s="23"/>
      <c r="G227" s="17">
        <f t="shared" si="11"/>
        <v>0</v>
      </c>
      <c r="H227" s="24">
        <f t="shared" si="9"/>
        <v>0</v>
      </c>
    </row>
    <row r="228" spans="1:8" ht="15" customHeight="1" x14ac:dyDescent="0.25">
      <c r="A228" s="19">
        <v>170003</v>
      </c>
      <c r="B228" s="20" t="s">
        <v>596</v>
      </c>
      <c r="C228" s="21" t="s">
        <v>597</v>
      </c>
      <c r="D228" s="22"/>
      <c r="E228" s="22"/>
      <c r="F228" s="23"/>
      <c r="G228" s="17">
        <f t="shared" si="11"/>
        <v>0</v>
      </c>
      <c r="H228" s="24">
        <f t="shared" si="9"/>
        <v>0</v>
      </c>
    </row>
    <row r="229" spans="1:8" ht="15" customHeight="1" x14ac:dyDescent="0.25">
      <c r="A229" s="19">
        <v>180025</v>
      </c>
      <c r="B229" s="20" t="s">
        <v>598</v>
      </c>
      <c r="C229" s="21" t="s">
        <v>599</v>
      </c>
      <c r="D229" s="22"/>
      <c r="E229" s="22"/>
      <c r="F229" s="23"/>
      <c r="G229" s="17">
        <f t="shared" si="11"/>
        <v>0</v>
      </c>
      <c r="H229" s="24">
        <f t="shared" si="9"/>
        <v>0</v>
      </c>
    </row>
    <row r="230" spans="1:8" ht="15" customHeight="1" x14ac:dyDescent="0.25">
      <c r="A230" s="19">
        <v>180043</v>
      </c>
      <c r="B230" s="20" t="s">
        <v>600</v>
      </c>
      <c r="C230" s="21" t="s">
        <v>601</v>
      </c>
      <c r="D230" s="22"/>
      <c r="E230" s="22"/>
      <c r="F230" s="23"/>
      <c r="G230" s="17">
        <f t="shared" si="11"/>
        <v>0</v>
      </c>
      <c r="H230" s="24">
        <f t="shared" si="9"/>
        <v>0</v>
      </c>
    </row>
    <row r="231" spans="1:8" ht="15" customHeight="1" x14ac:dyDescent="0.25">
      <c r="A231" s="19">
        <v>180127</v>
      </c>
      <c r="B231" s="20" t="s">
        <v>602</v>
      </c>
      <c r="C231" s="21" t="s">
        <v>603</v>
      </c>
      <c r="D231" s="22"/>
      <c r="E231" s="22"/>
      <c r="F231" s="23"/>
      <c r="G231" s="17">
        <f t="shared" si="11"/>
        <v>0</v>
      </c>
      <c r="H231" s="24">
        <f t="shared" si="9"/>
        <v>0</v>
      </c>
    </row>
    <row r="232" spans="1:8" ht="15" customHeight="1" x14ac:dyDescent="0.25">
      <c r="A232" s="19">
        <v>180169</v>
      </c>
      <c r="B232" s="20" t="s">
        <v>604</v>
      </c>
      <c r="C232" s="21" t="s">
        <v>605</v>
      </c>
      <c r="D232" s="22"/>
      <c r="E232" s="22"/>
      <c r="F232" s="23"/>
      <c r="G232" s="17">
        <f t="shared" si="11"/>
        <v>0</v>
      </c>
      <c r="H232" s="24">
        <f t="shared" si="9"/>
        <v>0</v>
      </c>
    </row>
    <row r="233" spans="1:8" ht="15" customHeight="1" x14ac:dyDescent="0.25">
      <c r="A233" s="19">
        <v>180191</v>
      </c>
      <c r="B233" s="20" t="s">
        <v>602</v>
      </c>
      <c r="C233" s="21" t="s">
        <v>606</v>
      </c>
      <c r="D233" s="22"/>
      <c r="E233" s="22"/>
      <c r="F233" s="23"/>
      <c r="G233" s="17">
        <f t="shared" si="11"/>
        <v>0</v>
      </c>
      <c r="H233" s="24">
        <f t="shared" si="9"/>
        <v>0</v>
      </c>
    </row>
    <row r="234" spans="1:8" ht="15" customHeight="1" x14ac:dyDescent="0.25">
      <c r="A234" s="19">
        <v>180216</v>
      </c>
      <c r="B234" s="20" t="s">
        <v>600</v>
      </c>
      <c r="C234" s="21" t="s">
        <v>663</v>
      </c>
      <c r="D234" s="22"/>
      <c r="E234" s="22"/>
      <c r="F234" s="23"/>
      <c r="G234" s="17">
        <f t="shared" si="11"/>
        <v>0</v>
      </c>
      <c r="H234" s="24">
        <f t="shared" si="9"/>
        <v>0</v>
      </c>
    </row>
    <row r="235" spans="1:8" ht="15" customHeight="1" x14ac:dyDescent="0.25">
      <c r="A235" s="19">
        <v>180239</v>
      </c>
      <c r="B235" s="20" t="s">
        <v>607</v>
      </c>
      <c r="C235" s="21" t="s">
        <v>608</v>
      </c>
      <c r="D235" s="22"/>
      <c r="E235" s="22"/>
      <c r="F235" s="23"/>
      <c r="G235" s="17">
        <f t="shared" si="11"/>
        <v>0</v>
      </c>
      <c r="H235" s="24">
        <f t="shared" si="9"/>
        <v>0</v>
      </c>
    </row>
    <row r="236" spans="1:8" ht="15" customHeight="1" x14ac:dyDescent="0.25">
      <c r="A236" s="19">
        <v>180248</v>
      </c>
      <c r="B236" s="20" t="s">
        <v>609</v>
      </c>
      <c r="C236" s="21" t="s">
        <v>610</v>
      </c>
      <c r="D236" s="22"/>
      <c r="E236" s="22"/>
      <c r="F236" s="23"/>
      <c r="G236" s="17">
        <f t="shared" si="11"/>
        <v>0</v>
      </c>
      <c r="H236" s="24">
        <f t="shared" si="9"/>
        <v>0</v>
      </c>
    </row>
    <row r="237" spans="1:8" ht="15" customHeight="1" x14ac:dyDescent="0.25">
      <c r="A237" s="19">
        <v>180315</v>
      </c>
      <c r="B237" s="20" t="s">
        <v>611</v>
      </c>
      <c r="C237" s="21" t="s">
        <v>612</v>
      </c>
      <c r="D237" s="22"/>
      <c r="E237" s="22"/>
      <c r="F237" s="23"/>
      <c r="G237" s="17">
        <f t="shared" si="11"/>
        <v>0</v>
      </c>
      <c r="H237" s="24">
        <f t="shared" si="9"/>
        <v>0</v>
      </c>
    </row>
    <row r="238" spans="1:8" ht="15" customHeight="1" x14ac:dyDescent="0.25">
      <c r="A238" s="19">
        <v>180323</v>
      </c>
      <c r="B238" s="20" t="s">
        <v>609</v>
      </c>
      <c r="C238" s="21" t="s">
        <v>685</v>
      </c>
      <c r="D238" s="22"/>
      <c r="E238" s="22"/>
      <c r="F238" s="23"/>
      <c r="G238" s="17">
        <f t="shared" si="11"/>
        <v>0</v>
      </c>
      <c r="H238" s="24">
        <f t="shared" si="9"/>
        <v>0</v>
      </c>
    </row>
    <row r="239" spans="1:8" ht="15" customHeight="1" x14ac:dyDescent="0.25">
      <c r="A239" s="19">
        <v>180417</v>
      </c>
      <c r="B239" s="20" t="s">
        <v>602</v>
      </c>
      <c r="C239" s="21" t="s">
        <v>613</v>
      </c>
      <c r="D239" s="22"/>
      <c r="E239" s="22"/>
      <c r="F239" s="23"/>
      <c r="G239" s="17">
        <f t="shared" si="11"/>
        <v>0</v>
      </c>
      <c r="H239" s="24">
        <f t="shared" si="9"/>
        <v>0</v>
      </c>
    </row>
    <row r="240" spans="1:8" ht="15" customHeight="1" x14ac:dyDescent="0.25">
      <c r="A240" s="19">
        <v>210033</v>
      </c>
      <c r="B240" s="20" t="s">
        <v>611</v>
      </c>
      <c r="C240" s="21" t="s">
        <v>614</v>
      </c>
      <c r="D240" s="22"/>
      <c r="E240" s="22"/>
      <c r="F240" s="23"/>
      <c r="G240" s="17">
        <f t="shared" si="11"/>
        <v>0</v>
      </c>
      <c r="H240" s="24">
        <f t="shared" si="9"/>
        <v>0</v>
      </c>
    </row>
    <row r="241" spans="1:8" ht="15" customHeight="1" x14ac:dyDescent="0.25">
      <c r="A241" s="19">
        <v>210174</v>
      </c>
      <c r="B241" s="20" t="s">
        <v>611</v>
      </c>
      <c r="C241" s="21" t="s">
        <v>714</v>
      </c>
      <c r="D241" s="22">
        <v>10.17</v>
      </c>
      <c r="E241" s="22"/>
      <c r="F241" s="23"/>
      <c r="G241" s="17">
        <f t="shared" si="11"/>
        <v>10.17</v>
      </c>
      <c r="H241" s="24">
        <f t="shared" si="9"/>
        <v>10.17</v>
      </c>
    </row>
    <row r="242" spans="1:8" ht="15" customHeight="1" x14ac:dyDescent="0.25">
      <c r="A242" s="19">
        <v>210042</v>
      </c>
      <c r="B242" s="20" t="s">
        <v>611</v>
      </c>
      <c r="C242" s="21" t="s">
        <v>616</v>
      </c>
      <c r="D242" s="22"/>
      <c r="E242" s="22"/>
      <c r="F242" s="23"/>
      <c r="G242" s="17">
        <f t="shared" si="11"/>
        <v>0</v>
      </c>
      <c r="H242" s="24">
        <f t="shared" si="9"/>
        <v>0</v>
      </c>
    </row>
    <row r="243" spans="1:8" ht="15" customHeight="1" x14ac:dyDescent="0.25">
      <c r="A243" s="19">
        <v>210049</v>
      </c>
      <c r="B243" s="20" t="s">
        <v>607</v>
      </c>
      <c r="C243" s="21" t="s">
        <v>617</v>
      </c>
      <c r="D243" s="22"/>
      <c r="E243" s="22"/>
      <c r="F243" s="23"/>
      <c r="G243" s="17">
        <f t="shared" si="11"/>
        <v>0</v>
      </c>
      <c r="H243" s="24">
        <f t="shared" si="9"/>
        <v>0</v>
      </c>
    </row>
    <row r="244" spans="1:8" ht="15" customHeight="1" x14ac:dyDescent="0.25">
      <c r="A244" s="19">
        <v>210059</v>
      </c>
      <c r="B244" s="20" t="s">
        <v>611</v>
      </c>
      <c r="C244" s="21" t="s">
        <v>683</v>
      </c>
      <c r="D244" s="22"/>
      <c r="E244" s="22"/>
      <c r="F244" s="23"/>
      <c r="G244" s="17">
        <f t="shared" si="11"/>
        <v>0</v>
      </c>
      <c r="H244" s="24">
        <f t="shared" si="9"/>
        <v>0</v>
      </c>
    </row>
    <row r="245" spans="1:8" ht="15" customHeight="1" x14ac:dyDescent="0.25">
      <c r="A245" s="19">
        <v>210064</v>
      </c>
      <c r="B245" s="20" t="s">
        <v>611</v>
      </c>
      <c r="C245" s="21" t="s">
        <v>618</v>
      </c>
      <c r="D245" s="22"/>
      <c r="E245" s="22"/>
      <c r="F245" s="23"/>
      <c r="G245" s="17">
        <f t="shared" si="11"/>
        <v>0</v>
      </c>
      <c r="H245" s="24">
        <f t="shared" si="9"/>
        <v>0</v>
      </c>
    </row>
    <row r="246" spans="1:8" ht="15" customHeight="1" x14ac:dyDescent="0.25">
      <c r="A246" s="19">
        <v>210175</v>
      </c>
      <c r="B246" s="20" t="s">
        <v>611</v>
      </c>
      <c r="C246" s="21" t="s">
        <v>712</v>
      </c>
      <c r="D246" s="22"/>
      <c r="E246" s="22"/>
      <c r="F246" s="23"/>
      <c r="G246" s="17">
        <f t="shared" si="11"/>
        <v>0</v>
      </c>
      <c r="H246" s="24">
        <f t="shared" si="9"/>
        <v>0</v>
      </c>
    </row>
    <row r="247" spans="1:8" ht="15" customHeight="1" x14ac:dyDescent="0.25">
      <c r="A247" s="19">
        <v>210154</v>
      </c>
      <c r="B247" s="20" t="s">
        <v>611</v>
      </c>
      <c r="C247" s="21" t="s">
        <v>707</v>
      </c>
      <c r="D247" s="22"/>
      <c r="E247" s="22"/>
      <c r="F247" s="23"/>
      <c r="G247" s="17">
        <f t="shared" si="11"/>
        <v>0</v>
      </c>
      <c r="H247" s="24">
        <f t="shared" si="9"/>
        <v>0</v>
      </c>
    </row>
    <row r="248" spans="1:8" ht="15" customHeight="1" x14ac:dyDescent="0.25">
      <c r="A248" s="19">
        <v>210072</v>
      </c>
      <c r="B248" s="20" t="s">
        <v>611</v>
      </c>
      <c r="C248" s="21" t="s">
        <v>716</v>
      </c>
      <c r="D248" s="22"/>
      <c r="E248" s="22"/>
      <c r="F248" s="23"/>
      <c r="G248" s="17">
        <f t="shared" si="11"/>
        <v>0</v>
      </c>
      <c r="H248" s="24">
        <f t="shared" si="9"/>
        <v>0</v>
      </c>
    </row>
    <row r="249" spans="1:8" ht="15" customHeight="1" x14ac:dyDescent="0.25">
      <c r="A249" s="19">
        <v>210074</v>
      </c>
      <c r="B249" s="20" t="s">
        <v>607</v>
      </c>
      <c r="C249" s="21" t="s">
        <v>622</v>
      </c>
      <c r="D249" s="22"/>
      <c r="E249" s="22"/>
      <c r="F249" s="23"/>
      <c r="G249" s="17">
        <f t="shared" si="11"/>
        <v>0</v>
      </c>
      <c r="H249" s="24">
        <f t="shared" si="9"/>
        <v>0</v>
      </c>
    </row>
    <row r="250" spans="1:8" ht="15" customHeight="1" x14ac:dyDescent="0.25">
      <c r="A250" s="19">
        <v>210091</v>
      </c>
      <c r="B250" s="20" t="s">
        <v>611</v>
      </c>
      <c r="C250" s="21" t="s">
        <v>658</v>
      </c>
      <c r="D250" s="22"/>
      <c r="E250" s="22"/>
      <c r="F250" s="23"/>
      <c r="G250" s="17">
        <f t="shared" si="11"/>
        <v>0</v>
      </c>
      <c r="H250" s="24">
        <f t="shared" si="9"/>
        <v>0</v>
      </c>
    </row>
    <row r="251" spans="1:8" ht="15" customHeight="1" x14ac:dyDescent="0.25">
      <c r="A251" s="19">
        <v>210092</v>
      </c>
      <c r="B251" s="20" t="s">
        <v>602</v>
      </c>
      <c r="C251" s="21" t="s">
        <v>664</v>
      </c>
      <c r="D251" s="22"/>
      <c r="E251" s="22"/>
      <c r="F251" s="23"/>
      <c r="G251" s="17">
        <f t="shared" si="11"/>
        <v>0</v>
      </c>
      <c r="H251" s="24">
        <f t="shared" si="9"/>
        <v>0</v>
      </c>
    </row>
    <row r="252" spans="1:8" ht="15" customHeight="1" x14ac:dyDescent="0.25">
      <c r="A252" s="19">
        <v>210112</v>
      </c>
      <c r="B252" s="20" t="s">
        <v>607</v>
      </c>
      <c r="C252" s="21" t="s">
        <v>680</v>
      </c>
      <c r="D252" s="22"/>
      <c r="E252" s="22"/>
      <c r="F252" s="23"/>
      <c r="G252" s="17">
        <f t="shared" si="11"/>
        <v>0</v>
      </c>
      <c r="H252" s="24">
        <f t="shared" si="9"/>
        <v>0</v>
      </c>
    </row>
    <row r="253" spans="1:8" ht="15" customHeight="1" x14ac:dyDescent="0.25">
      <c r="A253" s="19" t="s">
        <v>703</v>
      </c>
      <c r="B253" s="20" t="s">
        <v>607</v>
      </c>
      <c r="C253" s="21" t="s">
        <v>704</v>
      </c>
      <c r="D253" s="22"/>
      <c r="E253" s="22"/>
      <c r="F253" s="23"/>
      <c r="G253" s="17">
        <f t="shared" si="11"/>
        <v>0</v>
      </c>
      <c r="H253" s="24">
        <f t="shared" si="9"/>
        <v>0</v>
      </c>
    </row>
    <row r="254" spans="1:8" ht="15" customHeight="1" x14ac:dyDescent="0.25">
      <c r="A254" s="19">
        <v>211607</v>
      </c>
      <c r="B254" s="20" t="s">
        <v>611</v>
      </c>
      <c r="C254" s="21" t="s">
        <v>623</v>
      </c>
      <c r="D254" s="22"/>
      <c r="E254" s="22"/>
      <c r="F254" s="23"/>
      <c r="G254" s="17">
        <f t="shared" si="11"/>
        <v>0</v>
      </c>
      <c r="H254" s="24">
        <f t="shared" si="9"/>
        <v>0</v>
      </c>
    </row>
    <row r="255" spans="1:8" ht="15" customHeight="1" x14ac:dyDescent="0.25">
      <c r="A255" s="19">
        <v>215049</v>
      </c>
      <c r="B255" s="20" t="s">
        <v>611</v>
      </c>
      <c r="C255" s="21" t="s">
        <v>624</v>
      </c>
      <c r="D255" s="22"/>
      <c r="E255" s="22"/>
      <c r="F255" s="23"/>
      <c r="G255" s="17">
        <f t="shared" si="11"/>
        <v>0</v>
      </c>
      <c r="H255" s="24">
        <f t="shared" si="9"/>
        <v>0</v>
      </c>
    </row>
    <row r="256" spans="1:8" ht="15" customHeight="1" x14ac:dyDescent="0.25">
      <c r="A256" s="19">
        <v>215069</v>
      </c>
      <c r="B256" s="20" t="s">
        <v>611</v>
      </c>
      <c r="C256" s="21" t="s">
        <v>665</v>
      </c>
      <c r="D256" s="22"/>
      <c r="E256" s="22"/>
      <c r="F256" s="23"/>
      <c r="G256" s="17">
        <f t="shared" si="11"/>
        <v>0</v>
      </c>
      <c r="H256" s="24">
        <f t="shared" si="9"/>
        <v>0</v>
      </c>
    </row>
    <row r="257" spans="1:8" ht="15" customHeight="1" x14ac:dyDescent="0.25">
      <c r="A257" s="19">
        <v>220804</v>
      </c>
      <c r="B257" s="20" t="s">
        <v>611</v>
      </c>
      <c r="C257" s="21" t="s">
        <v>625</v>
      </c>
      <c r="D257" s="22"/>
      <c r="E257" s="22"/>
      <c r="F257" s="23"/>
      <c r="G257" s="17">
        <f t="shared" si="11"/>
        <v>0</v>
      </c>
      <c r="H257" s="24">
        <f t="shared" si="9"/>
        <v>0</v>
      </c>
    </row>
    <row r="258" spans="1:8" ht="15" customHeight="1" x14ac:dyDescent="0.25">
      <c r="A258" s="19">
        <v>220818</v>
      </c>
      <c r="B258" s="20" t="s">
        <v>611</v>
      </c>
      <c r="C258" s="21" t="s">
        <v>682</v>
      </c>
      <c r="D258" s="22"/>
      <c r="E258" s="22"/>
      <c r="F258" s="23"/>
      <c r="G258" s="17">
        <f t="shared" si="11"/>
        <v>0</v>
      </c>
      <c r="H258" s="24">
        <f t="shared" si="9"/>
        <v>0</v>
      </c>
    </row>
    <row r="259" spans="1:8" ht="15" customHeight="1" x14ac:dyDescent="0.25">
      <c r="A259" s="19">
        <v>222485</v>
      </c>
      <c r="B259" s="20" t="s">
        <v>611</v>
      </c>
      <c r="C259" s="21" t="s">
        <v>713</v>
      </c>
      <c r="D259" s="22"/>
      <c r="E259" s="22"/>
      <c r="F259" s="23"/>
      <c r="G259" s="17">
        <f t="shared" si="11"/>
        <v>0</v>
      </c>
      <c r="H259" s="24">
        <f t="shared" si="9"/>
        <v>0</v>
      </c>
    </row>
    <row r="260" spans="1:8" ht="15" customHeight="1" x14ac:dyDescent="0.25">
      <c r="A260" s="19">
        <v>221240</v>
      </c>
      <c r="B260" s="20" t="s">
        <v>611</v>
      </c>
      <c r="C260" s="21" t="s">
        <v>626</v>
      </c>
      <c r="D260" s="22"/>
      <c r="E260" s="22"/>
      <c r="F260" s="23"/>
      <c r="G260" s="17">
        <f t="shared" si="11"/>
        <v>0</v>
      </c>
      <c r="H260" s="24">
        <f t="shared" si="9"/>
        <v>0</v>
      </c>
    </row>
    <row r="261" spans="1:8" ht="15" customHeight="1" x14ac:dyDescent="0.25">
      <c r="A261" s="19">
        <v>221252</v>
      </c>
      <c r="B261" s="20" t="s">
        <v>627</v>
      </c>
      <c r="C261" s="21" t="s">
        <v>666</v>
      </c>
      <c r="D261" s="22"/>
      <c r="E261" s="22"/>
      <c r="F261" s="23"/>
      <c r="G261" s="17">
        <f t="shared" ref="G261:G278" si="12">SUM(D261:F261)</f>
        <v>0</v>
      </c>
      <c r="H261" s="24">
        <f t="shared" si="9"/>
        <v>0</v>
      </c>
    </row>
    <row r="262" spans="1:8" ht="15" customHeight="1" x14ac:dyDescent="0.25">
      <c r="A262" s="19">
        <v>222312</v>
      </c>
      <c r="B262" s="20" t="s">
        <v>627</v>
      </c>
      <c r="C262" s="21" t="s">
        <v>628</v>
      </c>
      <c r="D262" s="22"/>
      <c r="E262" s="22"/>
      <c r="F262" s="23"/>
      <c r="G262" s="17">
        <f t="shared" si="12"/>
        <v>0</v>
      </c>
      <c r="H262" s="24">
        <f t="shared" si="9"/>
        <v>0</v>
      </c>
    </row>
    <row r="263" spans="1:8" ht="15" customHeight="1" x14ac:dyDescent="0.25">
      <c r="A263" s="19">
        <v>222485</v>
      </c>
      <c r="B263" s="20" t="s">
        <v>629</v>
      </c>
      <c r="C263" s="21" t="s">
        <v>630</v>
      </c>
      <c r="D263" s="22"/>
      <c r="E263" s="22"/>
      <c r="F263" s="23"/>
      <c r="G263" s="17">
        <f t="shared" si="12"/>
        <v>0</v>
      </c>
      <c r="H263" s="24">
        <f t="shared" si="9"/>
        <v>0</v>
      </c>
    </row>
    <row r="264" spans="1:8" ht="15" customHeight="1" x14ac:dyDescent="0.25">
      <c r="A264" s="19">
        <v>222392</v>
      </c>
      <c r="B264" s="20" t="s">
        <v>633</v>
      </c>
      <c r="C264" s="21" t="s">
        <v>667</v>
      </c>
      <c r="D264" s="22"/>
      <c r="E264" s="22"/>
      <c r="F264" s="23"/>
      <c r="G264" s="17">
        <f t="shared" si="12"/>
        <v>0</v>
      </c>
      <c r="H264" s="24">
        <f t="shared" si="9"/>
        <v>0</v>
      </c>
    </row>
    <row r="265" spans="1:8" ht="15" customHeight="1" x14ac:dyDescent="0.25">
      <c r="A265" s="19">
        <v>230201</v>
      </c>
      <c r="B265" s="20" t="s">
        <v>631</v>
      </c>
      <c r="C265" s="21" t="s">
        <v>632</v>
      </c>
      <c r="D265" s="22">
        <v>491.55200000000002</v>
      </c>
      <c r="E265" s="22"/>
      <c r="F265" s="23"/>
      <c r="G265" s="17">
        <f t="shared" si="12"/>
        <v>491.55200000000002</v>
      </c>
      <c r="H265" s="24">
        <f t="shared" si="9"/>
        <v>491.55</v>
      </c>
    </row>
    <row r="266" spans="1:8" ht="15" customHeight="1" x14ac:dyDescent="0.25">
      <c r="A266" s="19">
        <v>230202</v>
      </c>
      <c r="B266" s="20" t="s">
        <v>633</v>
      </c>
      <c r="C266" s="21" t="s">
        <v>634</v>
      </c>
      <c r="D266" s="22">
        <v>142.76599999999999</v>
      </c>
      <c r="E266" s="22"/>
      <c r="F266" s="23"/>
      <c r="G266" s="17">
        <f t="shared" si="12"/>
        <v>142.76599999999999</v>
      </c>
      <c r="H266" s="24">
        <f t="shared" si="9"/>
        <v>142.77000000000001</v>
      </c>
    </row>
    <row r="267" spans="1:8" ht="15" customHeight="1" x14ac:dyDescent="0.25">
      <c r="A267" s="19">
        <v>230203</v>
      </c>
      <c r="B267" s="20" t="s">
        <v>635</v>
      </c>
      <c r="C267" s="21" t="s">
        <v>636</v>
      </c>
      <c r="D267" s="22">
        <v>37.32</v>
      </c>
      <c r="E267" s="22"/>
      <c r="F267" s="23"/>
      <c r="G267" s="17">
        <f t="shared" si="12"/>
        <v>37.32</v>
      </c>
      <c r="H267" s="24">
        <f t="shared" si="9"/>
        <v>37.32</v>
      </c>
    </row>
    <row r="268" spans="1:8" ht="15" customHeight="1" x14ac:dyDescent="0.25">
      <c r="A268" s="19">
        <v>230205</v>
      </c>
      <c r="B268" s="20" t="s">
        <v>637</v>
      </c>
      <c r="C268" s="21" t="s">
        <v>638</v>
      </c>
      <c r="D268" s="22"/>
      <c r="E268" s="22"/>
      <c r="F268" s="23"/>
      <c r="G268" s="17">
        <f t="shared" si="12"/>
        <v>0</v>
      </c>
      <c r="H268" s="24">
        <f>ROUND(G268,2)</f>
        <v>0</v>
      </c>
    </row>
    <row r="269" spans="1:8" ht="15" customHeight="1" x14ac:dyDescent="0.25">
      <c r="A269" s="19">
        <v>230208</v>
      </c>
      <c r="B269" s="20" t="s">
        <v>639</v>
      </c>
      <c r="C269" s="21" t="s">
        <v>640</v>
      </c>
      <c r="D269" s="22">
        <v>170.81</v>
      </c>
      <c r="E269" s="22"/>
      <c r="F269" s="23"/>
      <c r="G269" s="17">
        <f t="shared" si="12"/>
        <v>170.81</v>
      </c>
      <c r="H269" s="24">
        <f t="shared" si="9"/>
        <v>170.81</v>
      </c>
    </row>
    <row r="270" spans="1:8" ht="15" customHeight="1" x14ac:dyDescent="0.25">
      <c r="A270" s="19">
        <v>230211</v>
      </c>
      <c r="B270" s="20" t="s">
        <v>641</v>
      </c>
      <c r="C270" s="21" t="s">
        <v>642</v>
      </c>
      <c r="D270" s="22"/>
      <c r="E270" s="22"/>
      <c r="F270" s="23"/>
      <c r="G270" s="17">
        <f t="shared" si="12"/>
        <v>0</v>
      </c>
      <c r="H270" s="24">
        <f t="shared" si="9"/>
        <v>0</v>
      </c>
    </row>
    <row r="271" spans="1:8" ht="15" customHeight="1" x14ac:dyDescent="0.25">
      <c r="A271" s="19">
        <v>230212</v>
      </c>
      <c r="B271" s="20" t="s">
        <v>643</v>
      </c>
      <c r="C271" s="21" t="s">
        <v>644</v>
      </c>
      <c r="D271" s="22"/>
      <c r="E271" s="22"/>
      <c r="F271" s="23"/>
      <c r="G271" s="17">
        <f t="shared" si="12"/>
        <v>0</v>
      </c>
      <c r="H271" s="24">
        <f t="shared" si="9"/>
        <v>0</v>
      </c>
    </row>
    <row r="272" spans="1:8" ht="15" customHeight="1" x14ac:dyDescent="0.25">
      <c r="A272" s="26" t="s">
        <v>717</v>
      </c>
      <c r="B272" s="20" t="s">
        <v>645</v>
      </c>
      <c r="C272" s="21" t="s">
        <v>720</v>
      </c>
      <c r="D272" s="22">
        <v>10.74</v>
      </c>
      <c r="E272" s="22"/>
      <c r="F272" s="23"/>
      <c r="G272" s="17">
        <f t="shared" si="12"/>
        <v>10.74</v>
      </c>
      <c r="H272" s="24">
        <f t="shared" si="9"/>
        <v>10.74</v>
      </c>
    </row>
    <row r="273" spans="1:8" ht="15" customHeight="1" x14ac:dyDescent="0.25">
      <c r="A273" s="26">
        <v>230801</v>
      </c>
      <c r="B273" s="20" t="s">
        <v>645</v>
      </c>
      <c r="C273" s="21" t="s">
        <v>719</v>
      </c>
      <c r="D273" s="22">
        <v>7.49</v>
      </c>
      <c r="E273" s="22"/>
      <c r="F273" s="23"/>
      <c r="G273" s="17">
        <f t="shared" si="12"/>
        <v>7.49</v>
      </c>
      <c r="H273" s="24">
        <f t="shared" ref="H273:H278" si="13">ROUND(G273,2)</f>
        <v>7.49</v>
      </c>
    </row>
    <row r="274" spans="1:8" ht="15" customHeight="1" x14ac:dyDescent="0.25">
      <c r="A274" s="19">
        <v>814020</v>
      </c>
      <c r="B274" s="20" t="s">
        <v>647</v>
      </c>
      <c r="C274" s="21" t="s">
        <v>648</v>
      </c>
      <c r="D274" s="22">
        <v>10.52</v>
      </c>
      <c r="E274" s="22"/>
      <c r="F274" s="23"/>
      <c r="G274" s="17">
        <f t="shared" si="12"/>
        <v>10.52</v>
      </c>
      <c r="H274" s="24">
        <f t="shared" si="13"/>
        <v>10.52</v>
      </c>
    </row>
    <row r="275" spans="1:8" ht="15" customHeight="1" x14ac:dyDescent="0.25">
      <c r="A275" s="19">
        <v>810450</v>
      </c>
      <c r="B275" s="20" t="s">
        <v>649</v>
      </c>
      <c r="C275" s="21" t="s">
        <v>650</v>
      </c>
      <c r="D275" s="22"/>
      <c r="E275" s="22"/>
      <c r="F275" s="23"/>
      <c r="G275" s="17">
        <f t="shared" si="12"/>
        <v>0</v>
      </c>
      <c r="H275" s="24">
        <f t="shared" si="13"/>
        <v>0</v>
      </c>
    </row>
    <row r="276" spans="1:8" ht="15" customHeight="1" x14ac:dyDescent="0.25">
      <c r="A276" s="19">
        <v>814020</v>
      </c>
      <c r="B276" s="20" t="s">
        <v>651</v>
      </c>
      <c r="C276" s="21" t="s">
        <v>652</v>
      </c>
      <c r="D276" s="22"/>
      <c r="E276" s="22"/>
      <c r="F276" s="23"/>
      <c r="G276" s="17">
        <f t="shared" si="12"/>
        <v>0</v>
      </c>
      <c r="H276" s="24">
        <f t="shared" si="13"/>
        <v>0</v>
      </c>
    </row>
    <row r="277" spans="1:8" ht="15" customHeight="1" x14ac:dyDescent="0.25">
      <c r="A277" s="19">
        <v>814021</v>
      </c>
      <c r="B277" s="20" t="s">
        <v>653</v>
      </c>
      <c r="C277" s="21" t="s">
        <v>654</v>
      </c>
      <c r="D277" s="22"/>
      <c r="E277" s="22"/>
      <c r="F277" s="23"/>
      <c r="G277" s="17">
        <f t="shared" si="12"/>
        <v>0</v>
      </c>
      <c r="H277" s="24">
        <f t="shared" si="13"/>
        <v>0</v>
      </c>
    </row>
    <row r="278" spans="1:8" ht="15" customHeight="1" thickBot="1" x14ac:dyDescent="0.3">
      <c r="A278" s="27">
        <v>833001</v>
      </c>
      <c r="B278" s="28" t="s">
        <v>655</v>
      </c>
      <c r="C278" s="29" t="s">
        <v>656</v>
      </c>
      <c r="D278" s="30"/>
      <c r="E278" s="30"/>
      <c r="F278" s="31"/>
      <c r="G278" s="32">
        <f t="shared" si="12"/>
        <v>0</v>
      </c>
      <c r="H278" s="33">
        <f t="shared" si="13"/>
        <v>0</v>
      </c>
    </row>
    <row r="279" spans="1:8" ht="15" customHeight="1" x14ac:dyDescent="0.25">
      <c r="D279" s="34">
        <f>SUM(D5:D278)</f>
        <v>5663.1960000000008</v>
      </c>
      <c r="E279" s="34">
        <f>SUM(E5:E278)</f>
        <v>0</v>
      </c>
      <c r="F279" s="35">
        <f>SUM(F6:F278)</f>
        <v>0</v>
      </c>
      <c r="G279" s="36">
        <f>SUM(G5:G278)</f>
        <v>5663.1960000000008</v>
      </c>
      <c r="H279" s="37">
        <f>SUM(H5:H278)</f>
        <v>5663.2100000000028</v>
      </c>
    </row>
    <row r="280" spans="1:8" ht="15" customHeight="1" x14ac:dyDescent="0.25">
      <c r="A280" s="2" t="s">
        <v>7</v>
      </c>
      <c r="F280" s="4" t="s">
        <v>7</v>
      </c>
      <c r="G280" s="38"/>
      <c r="H280" s="37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84"/>
  <sheetViews>
    <sheetView topLeftCell="A157" zoomScale="110" zoomScaleNormal="110" workbookViewId="0">
      <selection activeCell="L9" sqref="L9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44958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3.93</v>
      </c>
      <c r="E5" s="15"/>
      <c r="F5" s="16"/>
      <c r="G5" s="17"/>
      <c r="H5" s="18"/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0.54600000000000004</v>
      </c>
      <c r="E6" s="22"/>
      <c r="F6" s="23"/>
      <c r="G6" s="17"/>
      <c r="H6" s="24"/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35.520000000000003</v>
      </c>
      <c r="E7" s="22"/>
      <c r="F7" s="23"/>
      <c r="G7" s="17"/>
      <c r="H7" s="24"/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/>
      <c r="E8" s="22"/>
      <c r="F8" s="23"/>
      <c r="G8" s="17"/>
      <c r="H8" s="24"/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183.11600000000001</v>
      </c>
      <c r="E9" s="22"/>
      <c r="F9" s="23"/>
      <c r="G9" s="17"/>
      <c r="H9" s="24"/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19.2</v>
      </c>
      <c r="E10" s="22"/>
      <c r="F10" s="23"/>
      <c r="G10" s="17"/>
      <c r="H10" s="24"/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0.6</v>
      </c>
      <c r="E11" s="22"/>
      <c r="F11" s="23"/>
      <c r="G11" s="17"/>
      <c r="H11" s="24"/>
    </row>
    <row r="12" spans="1:8" ht="15" customHeight="1" x14ac:dyDescent="0.25">
      <c r="A12" s="19">
        <v>5006</v>
      </c>
      <c r="B12" s="20" t="s">
        <v>110</v>
      </c>
      <c r="C12" s="21" t="s">
        <v>721</v>
      </c>
      <c r="D12" s="22">
        <v>10.95</v>
      </c>
      <c r="E12" s="22"/>
      <c r="F12" s="23"/>
      <c r="G12" s="17"/>
      <c r="H12" s="24"/>
    </row>
    <row r="13" spans="1:8" ht="15" customHeight="1" x14ac:dyDescent="0.25">
      <c r="A13" s="19">
        <v>5280</v>
      </c>
      <c r="B13" s="20" t="s">
        <v>150</v>
      </c>
      <c r="C13" s="21" t="s">
        <v>722</v>
      </c>
      <c r="D13" s="22">
        <v>0.6</v>
      </c>
      <c r="E13" s="22"/>
      <c r="F13" s="23"/>
      <c r="G13" s="17"/>
      <c r="H13" s="24"/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45.795999999999999</v>
      </c>
      <c r="E14" s="22"/>
      <c r="F14" s="23"/>
      <c r="G14" s="17"/>
      <c r="H14" s="24"/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1636.0340000000001</v>
      </c>
      <c r="E15" s="22"/>
      <c r="F15" s="23"/>
      <c r="G15" s="17"/>
      <c r="H15" s="24"/>
    </row>
    <row r="16" spans="1:8" ht="15" customHeight="1" x14ac:dyDescent="0.25">
      <c r="A16" s="19">
        <v>5760</v>
      </c>
      <c r="B16" s="20" t="s">
        <v>174</v>
      </c>
      <c r="C16" s="21" t="s">
        <v>723</v>
      </c>
      <c r="D16" s="22">
        <v>2.4</v>
      </c>
      <c r="E16" s="22"/>
      <c r="F16" s="23"/>
      <c r="G16" s="17"/>
      <c r="H16" s="24"/>
    </row>
    <row r="17" spans="1:8" ht="15" customHeight="1" x14ac:dyDescent="0.25">
      <c r="A17" s="19">
        <v>6292</v>
      </c>
      <c r="B17" s="20" t="s">
        <v>174</v>
      </c>
      <c r="C17" s="21" t="s">
        <v>175</v>
      </c>
      <c r="D17" s="22">
        <v>25.7</v>
      </c>
      <c r="E17" s="22"/>
      <c r="F17" s="23"/>
      <c r="G17" s="17"/>
      <c r="H17" s="24"/>
    </row>
    <row r="18" spans="1:8" ht="15" customHeight="1" x14ac:dyDescent="0.25">
      <c r="A18" s="19">
        <v>6293</v>
      </c>
      <c r="B18" s="20" t="s">
        <v>190</v>
      </c>
      <c r="C18" s="21" t="s">
        <v>725</v>
      </c>
      <c r="D18" s="22">
        <v>4.13</v>
      </c>
      <c r="E18" s="22"/>
      <c r="F18" s="23"/>
      <c r="G18" s="17"/>
      <c r="H18" s="24"/>
    </row>
    <row r="19" spans="1:8" ht="15" customHeight="1" x14ac:dyDescent="0.25">
      <c r="A19" s="19">
        <v>6800</v>
      </c>
      <c r="B19" s="20" t="s">
        <v>190</v>
      </c>
      <c r="C19" s="21" t="s">
        <v>726</v>
      </c>
      <c r="D19" s="22">
        <v>0.6</v>
      </c>
      <c r="E19" s="22"/>
      <c r="F19" s="23"/>
      <c r="G19" s="17"/>
      <c r="H19" s="24"/>
    </row>
    <row r="20" spans="1:8" ht="15" customHeight="1" x14ac:dyDescent="0.25">
      <c r="A20" s="19">
        <v>6500</v>
      </c>
      <c r="B20" s="20" t="s">
        <v>190</v>
      </c>
      <c r="C20" s="21" t="s">
        <v>724</v>
      </c>
      <c r="D20" s="22">
        <v>0.6</v>
      </c>
      <c r="E20" s="22"/>
      <c r="F20" s="23"/>
      <c r="G20" s="17"/>
      <c r="H20" s="24"/>
    </row>
    <row r="21" spans="1:8" ht="15" customHeight="1" x14ac:dyDescent="0.25">
      <c r="A21" s="19">
        <v>6871</v>
      </c>
      <c r="B21" s="20" t="s">
        <v>203</v>
      </c>
      <c r="C21" s="21" t="s">
        <v>204</v>
      </c>
      <c r="D21" s="22">
        <v>25.45</v>
      </c>
      <c r="E21" s="22"/>
      <c r="F21" s="23"/>
      <c r="G21" s="17"/>
      <c r="H21" s="24"/>
    </row>
    <row r="22" spans="1:8" ht="15" customHeight="1" x14ac:dyDescent="0.25">
      <c r="A22" s="19">
        <v>6872</v>
      </c>
      <c r="B22" s="20" t="s">
        <v>205</v>
      </c>
      <c r="C22" s="21" t="s">
        <v>206</v>
      </c>
      <c r="D22" s="22"/>
      <c r="E22" s="22"/>
      <c r="F22" s="23"/>
      <c r="G22" s="17"/>
      <c r="H22" s="24"/>
    </row>
    <row r="23" spans="1:8" ht="15" customHeight="1" x14ac:dyDescent="0.25">
      <c r="A23" s="19">
        <v>6950</v>
      </c>
      <c r="B23" s="20" t="s">
        <v>208</v>
      </c>
      <c r="C23" s="21" t="s">
        <v>209</v>
      </c>
      <c r="D23" s="22"/>
      <c r="E23" s="22"/>
      <c r="F23" s="23"/>
      <c r="G23" s="17"/>
      <c r="H23" s="24"/>
    </row>
    <row r="24" spans="1:8" ht="15" customHeight="1" x14ac:dyDescent="0.25">
      <c r="A24" s="19">
        <v>7140</v>
      </c>
      <c r="B24" s="20" t="s">
        <v>214</v>
      </c>
      <c r="C24" s="21" t="s">
        <v>221</v>
      </c>
      <c r="D24" s="22">
        <v>250.64</v>
      </c>
      <c r="E24" s="22"/>
      <c r="F24" s="23"/>
      <c r="G24" s="17"/>
      <c r="H24" s="24"/>
    </row>
    <row r="25" spans="1:8" ht="15" customHeight="1" x14ac:dyDescent="0.25">
      <c r="A25" s="19">
        <v>7180</v>
      </c>
      <c r="B25" s="20" t="s">
        <v>222</v>
      </c>
      <c r="C25" s="21" t="s">
        <v>223</v>
      </c>
      <c r="D25" s="22">
        <v>1.5</v>
      </c>
      <c r="E25" s="22"/>
      <c r="F25" s="23"/>
      <c r="G25" s="17"/>
      <c r="H25" s="24"/>
    </row>
    <row r="26" spans="1:8" ht="15" customHeight="1" x14ac:dyDescent="0.25">
      <c r="A26" s="19">
        <v>7250</v>
      </c>
      <c r="B26" s="20" t="s">
        <v>226</v>
      </c>
      <c r="C26" s="21" t="s">
        <v>227</v>
      </c>
      <c r="D26" s="22">
        <v>23.478000000000002</v>
      </c>
      <c r="E26" s="22"/>
      <c r="F26" s="23"/>
      <c r="G26" s="17"/>
      <c r="H26" s="24"/>
    </row>
    <row r="27" spans="1:8" ht="15" customHeight="1" x14ac:dyDescent="0.25">
      <c r="A27" s="19">
        <v>7280</v>
      </c>
      <c r="B27" s="20" t="s">
        <v>234</v>
      </c>
      <c r="C27" s="21" t="s">
        <v>235</v>
      </c>
      <c r="D27" s="22">
        <v>57.85</v>
      </c>
      <c r="E27" s="22"/>
      <c r="F27" s="23"/>
      <c r="G27" s="17"/>
      <c r="H27" s="24"/>
    </row>
    <row r="28" spans="1:8" ht="15" customHeight="1" x14ac:dyDescent="0.25">
      <c r="A28" s="19">
        <v>7390</v>
      </c>
      <c r="B28" s="20" t="s">
        <v>240</v>
      </c>
      <c r="C28" s="21" t="s">
        <v>241</v>
      </c>
      <c r="D28" s="22">
        <v>6.25</v>
      </c>
      <c r="E28" s="22"/>
      <c r="F28" s="23"/>
      <c r="G28" s="17"/>
      <c r="H28" s="24"/>
    </row>
    <row r="29" spans="1:8" ht="15" customHeight="1" x14ac:dyDescent="0.25">
      <c r="A29" s="19">
        <v>7459</v>
      </c>
      <c r="B29" s="20" t="s">
        <v>230</v>
      </c>
      <c r="C29" s="21" t="s">
        <v>675</v>
      </c>
      <c r="D29" s="22"/>
      <c r="E29" s="22"/>
      <c r="F29" s="23"/>
      <c r="G29" s="17"/>
      <c r="H29" s="24"/>
    </row>
    <row r="30" spans="1:8" ht="15" customHeight="1" x14ac:dyDescent="0.25">
      <c r="A30" s="19">
        <v>7499</v>
      </c>
      <c r="B30" s="20" t="s">
        <v>257</v>
      </c>
      <c r="C30" s="21" t="s">
        <v>727</v>
      </c>
      <c r="D30" s="22">
        <v>11.496</v>
      </c>
      <c r="E30" s="22"/>
      <c r="F30" s="23"/>
      <c r="G30" s="17"/>
      <c r="H30" s="24"/>
    </row>
    <row r="31" spans="1:8" ht="15" customHeight="1" x14ac:dyDescent="0.25">
      <c r="A31" s="19">
        <v>7540</v>
      </c>
      <c r="B31" s="20" t="s">
        <v>263</v>
      </c>
      <c r="C31" s="21" t="s">
        <v>728</v>
      </c>
      <c r="D31" s="22">
        <v>0.6</v>
      </c>
      <c r="E31" s="22"/>
      <c r="F31" s="23"/>
      <c r="G31" s="17"/>
      <c r="H31" s="24"/>
    </row>
    <row r="32" spans="1:8" ht="15" customHeight="1" x14ac:dyDescent="0.25">
      <c r="A32" s="19">
        <v>7581</v>
      </c>
      <c r="B32" s="20" t="s">
        <v>261</v>
      </c>
      <c r="C32" s="21" t="s">
        <v>657</v>
      </c>
      <c r="D32" s="22"/>
      <c r="E32" s="22"/>
      <c r="F32" s="23"/>
      <c r="G32" s="17"/>
      <c r="H32" s="24"/>
    </row>
    <row r="33" spans="1:8" ht="15" customHeight="1" x14ac:dyDescent="0.25">
      <c r="A33" s="19">
        <v>7600</v>
      </c>
      <c r="B33" s="20" t="s">
        <v>251</v>
      </c>
      <c r="C33" s="21" t="s">
        <v>265</v>
      </c>
      <c r="D33" s="22"/>
      <c r="E33" s="22"/>
      <c r="F33" s="23"/>
      <c r="G33" s="17"/>
      <c r="H33" s="24"/>
    </row>
    <row r="34" spans="1:8" ht="15" customHeight="1" x14ac:dyDescent="0.25">
      <c r="A34" s="19">
        <v>7620</v>
      </c>
      <c r="B34" s="20" t="s">
        <v>266</v>
      </c>
      <c r="C34" s="21" t="s">
        <v>267</v>
      </c>
      <c r="D34" s="22"/>
      <c r="E34" s="22"/>
      <c r="F34" s="23"/>
      <c r="G34" s="17"/>
      <c r="H34" s="24"/>
    </row>
    <row r="35" spans="1:8" ht="15" customHeight="1" x14ac:dyDescent="0.25">
      <c r="A35" s="19">
        <v>7622</v>
      </c>
      <c r="B35" s="20" t="s">
        <v>268</v>
      </c>
      <c r="C35" s="21" t="s">
        <v>269</v>
      </c>
      <c r="D35" s="22"/>
      <c r="E35" s="22"/>
      <c r="F35" s="23"/>
      <c r="G35" s="17"/>
      <c r="H35" s="24"/>
    </row>
    <row r="36" spans="1:8" ht="15" customHeight="1" x14ac:dyDescent="0.25">
      <c r="A36" s="19">
        <v>7690</v>
      </c>
      <c r="B36" s="20" t="s">
        <v>270</v>
      </c>
      <c r="C36" s="21" t="s">
        <v>271</v>
      </c>
      <c r="D36" s="22">
        <v>11.35</v>
      </c>
      <c r="E36" s="22"/>
      <c r="F36" s="23"/>
      <c r="G36" s="17"/>
      <c r="H36" s="24"/>
    </row>
    <row r="37" spans="1:8" ht="15" customHeight="1" x14ac:dyDescent="0.25">
      <c r="A37" s="19">
        <v>8000</v>
      </c>
      <c r="B37" s="20" t="s">
        <v>272</v>
      </c>
      <c r="C37" s="21" t="s">
        <v>273</v>
      </c>
      <c r="D37" s="22"/>
      <c r="E37" s="22"/>
      <c r="F37" s="23"/>
      <c r="G37" s="17"/>
      <c r="H37" s="24"/>
    </row>
    <row r="38" spans="1:8" ht="15" customHeight="1" x14ac:dyDescent="0.25">
      <c r="A38" s="19">
        <v>8001</v>
      </c>
      <c r="B38" s="20" t="s">
        <v>274</v>
      </c>
      <c r="C38" s="21" t="s">
        <v>275</v>
      </c>
      <c r="D38" s="22">
        <v>5.4</v>
      </c>
      <c r="E38" s="22"/>
      <c r="F38" s="23"/>
      <c r="G38" s="17"/>
      <c r="H38" s="24"/>
    </row>
    <row r="39" spans="1:8" ht="15" customHeight="1" x14ac:dyDescent="0.25">
      <c r="A39" s="19" t="s">
        <v>276</v>
      </c>
      <c r="B39" s="20" t="s">
        <v>277</v>
      </c>
      <c r="C39" s="21" t="s">
        <v>278</v>
      </c>
      <c r="D39" s="22" t="s">
        <v>730</v>
      </c>
      <c r="E39" s="22"/>
      <c r="F39" s="23"/>
      <c r="G39" s="17"/>
      <c r="H39" s="24"/>
    </row>
    <row r="40" spans="1:8" ht="15" customHeight="1" x14ac:dyDescent="0.25">
      <c r="A40" s="19">
        <v>8016</v>
      </c>
      <c r="B40" s="20" t="s">
        <v>279</v>
      </c>
      <c r="C40" s="21" t="s">
        <v>280</v>
      </c>
      <c r="D40" s="22"/>
      <c r="E40" s="22"/>
      <c r="F40" s="23"/>
      <c r="G40" s="17"/>
      <c r="H40" s="24"/>
    </row>
    <row r="41" spans="1:8" ht="15" customHeight="1" x14ac:dyDescent="0.25">
      <c r="A41" s="19">
        <v>8019</v>
      </c>
      <c r="B41" s="20" t="s">
        <v>279</v>
      </c>
      <c r="C41" s="21" t="s">
        <v>281</v>
      </c>
      <c r="D41" s="22"/>
      <c r="E41" s="22"/>
      <c r="F41" s="23"/>
      <c r="G41" s="17"/>
      <c r="H41" s="24"/>
    </row>
    <row r="42" spans="1:8" ht="15" customHeight="1" x14ac:dyDescent="0.25">
      <c r="A42" s="19">
        <v>8020</v>
      </c>
      <c r="B42" s="20" t="s">
        <v>277</v>
      </c>
      <c r="C42" s="21" t="s">
        <v>282</v>
      </c>
      <c r="D42" s="22">
        <v>9.8000000000000007</v>
      </c>
      <c r="E42" s="22"/>
      <c r="F42" s="23"/>
      <c r="G42" s="17"/>
      <c r="H42" s="24"/>
    </row>
    <row r="43" spans="1:8" ht="15" customHeight="1" x14ac:dyDescent="0.25">
      <c r="A43" s="19">
        <v>8029</v>
      </c>
      <c r="B43" s="20" t="s">
        <v>283</v>
      </c>
      <c r="C43" s="21" t="s">
        <v>284</v>
      </c>
      <c r="D43" s="22"/>
      <c r="E43" s="22"/>
      <c r="F43" s="23"/>
      <c r="G43" s="17"/>
      <c r="H43" s="24"/>
    </row>
    <row r="44" spans="1:8" ht="15" customHeight="1" x14ac:dyDescent="0.25">
      <c r="A44" s="19">
        <v>8034</v>
      </c>
      <c r="B44" s="20" t="s">
        <v>279</v>
      </c>
      <c r="C44" s="21" t="s">
        <v>673</v>
      </c>
      <c r="D44" s="22"/>
      <c r="E44" s="22"/>
      <c r="F44" s="23"/>
      <c r="G44" s="17"/>
      <c r="H44" s="24"/>
    </row>
    <row r="45" spans="1:8" ht="15" customHeight="1" x14ac:dyDescent="0.25">
      <c r="A45" s="19">
        <v>8042</v>
      </c>
      <c r="B45" s="20" t="s">
        <v>279</v>
      </c>
      <c r="C45" s="21" t="s">
        <v>669</v>
      </c>
      <c r="D45" s="22">
        <v>0.6</v>
      </c>
      <c r="E45" s="22"/>
      <c r="F45" s="23"/>
      <c r="G45" s="17"/>
      <c r="H45" s="24"/>
    </row>
    <row r="46" spans="1:8" ht="15" customHeight="1" x14ac:dyDescent="0.25">
      <c r="A46" s="19">
        <v>8150</v>
      </c>
      <c r="B46" s="20" t="s">
        <v>285</v>
      </c>
      <c r="C46" s="21" t="s">
        <v>286</v>
      </c>
      <c r="D46" s="22">
        <v>1.98</v>
      </c>
      <c r="E46" s="22"/>
      <c r="F46" s="23"/>
      <c r="G46" s="17"/>
      <c r="H46" s="24"/>
    </row>
    <row r="47" spans="1:8" ht="15" customHeight="1" x14ac:dyDescent="0.25">
      <c r="A47" s="19">
        <v>8180</v>
      </c>
      <c r="B47" s="20" t="s">
        <v>287</v>
      </c>
      <c r="C47" s="21" t="s">
        <v>288</v>
      </c>
      <c r="D47" s="22"/>
      <c r="E47" s="22"/>
      <c r="F47" s="23"/>
      <c r="G47" s="17"/>
      <c r="H47" s="24"/>
    </row>
    <row r="48" spans="1:8" ht="15" customHeight="1" x14ac:dyDescent="0.25">
      <c r="A48" s="19">
        <v>8220</v>
      </c>
      <c r="B48" s="20" t="s">
        <v>289</v>
      </c>
      <c r="C48" s="21" t="s">
        <v>290</v>
      </c>
      <c r="D48" s="22"/>
      <c r="E48" s="22"/>
      <c r="F48" s="23"/>
      <c r="G48" s="17"/>
      <c r="H48" s="24"/>
    </row>
    <row r="49" spans="1:8" ht="15" customHeight="1" x14ac:dyDescent="0.25">
      <c r="A49" s="19">
        <v>8250</v>
      </c>
      <c r="B49" s="20" t="s">
        <v>291</v>
      </c>
      <c r="C49" s="21" t="s">
        <v>292</v>
      </c>
      <c r="D49" s="22"/>
      <c r="E49" s="22"/>
      <c r="F49" s="23"/>
      <c r="G49" s="17"/>
      <c r="H49" s="24"/>
    </row>
    <row r="50" spans="1:8" ht="15" customHeight="1" x14ac:dyDescent="0.25">
      <c r="A50" s="19">
        <v>8400</v>
      </c>
      <c r="B50" s="20" t="s">
        <v>293</v>
      </c>
      <c r="C50" s="21" t="s">
        <v>294</v>
      </c>
      <c r="D50" s="22"/>
      <c r="E50" s="22"/>
      <c r="F50" s="23"/>
      <c r="G50" s="17"/>
      <c r="H50" s="24"/>
    </row>
    <row r="51" spans="1:8" ht="15" customHeight="1" x14ac:dyDescent="0.25">
      <c r="A51" s="19" t="s">
        <v>295</v>
      </c>
      <c r="B51" s="20" t="s">
        <v>293</v>
      </c>
      <c r="C51" s="21" t="s">
        <v>294</v>
      </c>
      <c r="D51" s="22"/>
      <c r="E51" s="22"/>
      <c r="F51" s="23"/>
      <c r="G51" s="17"/>
      <c r="H51" s="24"/>
    </row>
    <row r="52" spans="1:8" ht="15" customHeight="1" x14ac:dyDescent="0.25">
      <c r="A52" s="19">
        <v>8403</v>
      </c>
      <c r="B52" s="20" t="s">
        <v>296</v>
      </c>
      <c r="C52" s="21" t="s">
        <v>297</v>
      </c>
      <c r="D52" s="22"/>
      <c r="E52" s="22"/>
      <c r="F52" s="23"/>
      <c r="G52" s="17"/>
      <c r="H52" s="24"/>
    </row>
    <row r="53" spans="1:8" ht="15" customHeight="1" x14ac:dyDescent="0.25">
      <c r="A53" s="19">
        <v>8404</v>
      </c>
      <c r="B53" s="20" t="s">
        <v>298</v>
      </c>
      <c r="C53" s="21" t="s">
        <v>299</v>
      </c>
      <c r="D53" s="22"/>
      <c r="E53" s="22"/>
      <c r="F53" s="23"/>
      <c r="G53" s="17"/>
      <c r="H53" s="24"/>
    </row>
    <row r="54" spans="1:8" ht="15" customHeight="1" x14ac:dyDescent="0.25">
      <c r="A54" s="19">
        <v>8424</v>
      </c>
      <c r="B54" s="20" t="s">
        <v>300</v>
      </c>
      <c r="C54" s="21" t="s">
        <v>301</v>
      </c>
      <c r="D54" s="22"/>
      <c r="E54" s="22"/>
      <c r="F54" s="23"/>
      <c r="G54" s="17"/>
      <c r="H54" s="24"/>
    </row>
    <row r="55" spans="1:8" ht="15" customHeight="1" x14ac:dyDescent="0.25">
      <c r="A55" s="19">
        <v>8436</v>
      </c>
      <c r="B55" s="20" t="s">
        <v>296</v>
      </c>
      <c r="C55" s="21" t="s">
        <v>302</v>
      </c>
      <c r="D55" s="22"/>
      <c r="E55" s="22"/>
      <c r="F55" s="23"/>
      <c r="G55" s="17"/>
      <c r="H55" s="24"/>
    </row>
    <row r="56" spans="1:8" ht="15" customHeight="1" x14ac:dyDescent="0.25">
      <c r="A56" s="19">
        <v>8531</v>
      </c>
      <c r="B56" s="20" t="s">
        <v>293</v>
      </c>
      <c r="C56" s="21" t="s">
        <v>303</v>
      </c>
      <c r="D56" s="22"/>
      <c r="E56" s="22"/>
      <c r="F56" s="23"/>
      <c r="G56" s="17"/>
      <c r="H56" s="24"/>
    </row>
    <row r="57" spans="1:8" ht="15" customHeight="1" x14ac:dyDescent="0.25">
      <c r="A57" s="19">
        <v>8682</v>
      </c>
      <c r="B57" s="20" t="s">
        <v>300</v>
      </c>
      <c r="C57" s="21" t="s">
        <v>304</v>
      </c>
      <c r="D57" s="22"/>
      <c r="E57" s="22"/>
      <c r="F57" s="23"/>
      <c r="G57" s="17"/>
      <c r="H57" s="24"/>
    </row>
    <row r="58" spans="1:8" ht="15" customHeight="1" x14ac:dyDescent="0.25">
      <c r="A58" s="19">
        <v>8730</v>
      </c>
      <c r="B58" s="20" t="s">
        <v>305</v>
      </c>
      <c r="C58" s="21" t="s">
        <v>306</v>
      </c>
      <c r="D58" s="22">
        <v>8.73</v>
      </c>
      <c r="E58" s="22"/>
      <c r="F58" s="23"/>
      <c r="G58" s="17"/>
      <c r="H58" s="24"/>
    </row>
    <row r="59" spans="1:8" ht="15" customHeight="1" x14ac:dyDescent="0.25">
      <c r="A59" s="19">
        <v>8731</v>
      </c>
      <c r="B59" s="20" t="s">
        <v>307</v>
      </c>
      <c r="C59" s="21" t="s">
        <v>308</v>
      </c>
      <c r="D59" s="22"/>
      <c r="E59" s="22"/>
      <c r="F59" s="23"/>
      <c r="G59" s="17"/>
      <c r="H59" s="24"/>
    </row>
    <row r="60" spans="1:8" ht="15" customHeight="1" x14ac:dyDescent="0.25">
      <c r="A60" s="19">
        <v>8830</v>
      </c>
      <c r="B60" s="20" t="s">
        <v>298</v>
      </c>
      <c r="C60" s="21" t="s">
        <v>309</v>
      </c>
      <c r="D60" s="22"/>
      <c r="E60" s="22"/>
      <c r="F60" s="23"/>
      <c r="G60" s="17"/>
      <c r="H60" s="24"/>
    </row>
    <row r="61" spans="1:8" ht="15" customHeight="1" x14ac:dyDescent="0.25">
      <c r="A61" s="19">
        <v>8890</v>
      </c>
      <c r="B61" s="20" t="s">
        <v>310</v>
      </c>
      <c r="C61" s="21" t="s">
        <v>311</v>
      </c>
      <c r="D61" s="22">
        <v>0.54600000000000004</v>
      </c>
      <c r="E61" s="22"/>
      <c r="F61" s="23"/>
      <c r="G61" s="17"/>
      <c r="H61" s="24"/>
    </row>
    <row r="62" spans="1:8" ht="15" customHeight="1" x14ac:dyDescent="0.25">
      <c r="A62" s="19">
        <v>8940</v>
      </c>
      <c r="B62" s="20" t="s">
        <v>312</v>
      </c>
      <c r="C62" s="21" t="s">
        <v>313</v>
      </c>
      <c r="D62" s="22"/>
      <c r="E62" s="22"/>
      <c r="F62" s="23"/>
      <c r="G62" s="17"/>
      <c r="H62" s="24"/>
    </row>
    <row r="63" spans="1:8" ht="15" customHeight="1" x14ac:dyDescent="0.25">
      <c r="A63" s="19">
        <v>8941</v>
      </c>
      <c r="B63" s="20" t="s">
        <v>314</v>
      </c>
      <c r="C63" s="21" t="s">
        <v>315</v>
      </c>
      <c r="D63" s="22"/>
      <c r="E63" s="22"/>
      <c r="F63" s="23"/>
      <c r="G63" s="17"/>
      <c r="H63" s="24"/>
    </row>
    <row r="64" spans="1:8" ht="15" customHeight="1" x14ac:dyDescent="0.25">
      <c r="A64" s="19">
        <v>8943</v>
      </c>
      <c r="B64" s="20" t="s">
        <v>312</v>
      </c>
      <c r="C64" s="21" t="s">
        <v>316</v>
      </c>
      <c r="D64" s="22"/>
      <c r="E64" s="22"/>
      <c r="F64" s="23"/>
      <c r="G64" s="17"/>
      <c r="H64" s="24"/>
    </row>
    <row r="65" spans="1:8" ht="15" customHeight="1" x14ac:dyDescent="0.25">
      <c r="A65" s="19" t="s">
        <v>317</v>
      </c>
      <c r="B65" s="20" t="s">
        <v>312</v>
      </c>
      <c r="C65" s="21" t="s">
        <v>670</v>
      </c>
      <c r="D65" s="22"/>
      <c r="E65" s="22"/>
      <c r="F65" s="23"/>
      <c r="G65" s="17"/>
      <c r="H65" s="24"/>
    </row>
    <row r="66" spans="1:8" ht="15" customHeight="1" x14ac:dyDescent="0.25">
      <c r="A66" s="19">
        <v>8960</v>
      </c>
      <c r="B66" s="20" t="s">
        <v>314</v>
      </c>
      <c r="C66" s="21" t="s">
        <v>318</v>
      </c>
      <c r="D66" s="22"/>
      <c r="E66" s="22"/>
      <c r="F66" s="23"/>
      <c r="G66" s="17"/>
      <c r="H66" s="24"/>
    </row>
    <row r="67" spans="1:8" ht="15" customHeight="1" x14ac:dyDescent="0.25">
      <c r="A67" s="19">
        <v>8990</v>
      </c>
      <c r="B67" s="20" t="s">
        <v>319</v>
      </c>
      <c r="C67" s="21" t="s">
        <v>320</v>
      </c>
      <c r="D67" s="22">
        <v>6.48</v>
      </c>
      <c r="E67" s="22"/>
      <c r="F67" s="23"/>
      <c r="G67" s="17"/>
      <c r="H67" s="24"/>
    </row>
    <row r="68" spans="1:8" ht="15" customHeight="1" x14ac:dyDescent="0.25">
      <c r="A68" s="19">
        <v>8991</v>
      </c>
      <c r="B68" s="20" t="s">
        <v>321</v>
      </c>
      <c r="C68" s="21" t="s">
        <v>322</v>
      </c>
      <c r="D68" s="22"/>
      <c r="E68" s="22"/>
      <c r="F68" s="23"/>
      <c r="G68" s="17"/>
      <c r="H68" s="24"/>
    </row>
    <row r="69" spans="1:8" ht="15" customHeight="1" x14ac:dyDescent="0.25">
      <c r="A69" s="19">
        <v>9040</v>
      </c>
      <c r="B69" s="20" t="s">
        <v>323</v>
      </c>
      <c r="C69" s="21" t="s">
        <v>324</v>
      </c>
      <c r="D69" s="22"/>
      <c r="E69" s="22"/>
      <c r="F69" s="23"/>
      <c r="G69" s="17"/>
      <c r="H69" s="24"/>
    </row>
    <row r="70" spans="1:8" ht="15" customHeight="1" x14ac:dyDescent="0.25">
      <c r="A70" s="19">
        <v>9060</v>
      </c>
      <c r="B70" s="20" t="s">
        <v>321</v>
      </c>
      <c r="C70" s="21" t="s">
        <v>325</v>
      </c>
      <c r="D70" s="22">
        <v>12.89</v>
      </c>
      <c r="E70" s="22"/>
      <c r="F70" s="23"/>
      <c r="G70" s="17"/>
      <c r="H70" s="24"/>
    </row>
    <row r="71" spans="1:8" ht="15" customHeight="1" x14ac:dyDescent="0.25">
      <c r="A71" s="19">
        <v>9090</v>
      </c>
      <c r="B71" s="20" t="s">
        <v>326</v>
      </c>
      <c r="C71" s="21" t="s">
        <v>327</v>
      </c>
      <c r="D71" s="22">
        <v>0.6</v>
      </c>
      <c r="E71" s="22"/>
      <c r="F71" s="23"/>
      <c r="G71" s="17"/>
      <c r="H71" s="24"/>
    </row>
    <row r="72" spans="1:8" ht="15" customHeight="1" x14ac:dyDescent="0.25">
      <c r="A72" s="19">
        <v>9140</v>
      </c>
      <c r="B72" s="20" t="s">
        <v>328</v>
      </c>
      <c r="C72" s="21" t="s">
        <v>329</v>
      </c>
      <c r="D72" s="22"/>
      <c r="E72" s="22"/>
      <c r="F72" s="23"/>
      <c r="G72" s="17"/>
      <c r="H72" s="24"/>
    </row>
    <row r="73" spans="1:8" ht="15" customHeight="1" x14ac:dyDescent="0.25">
      <c r="A73" s="19">
        <v>9240</v>
      </c>
      <c r="B73" s="20" t="s">
        <v>330</v>
      </c>
      <c r="C73" s="21" t="s">
        <v>331</v>
      </c>
      <c r="D73" s="22"/>
      <c r="E73" s="22"/>
      <c r="F73" s="23"/>
      <c r="G73" s="17"/>
      <c r="H73" s="24"/>
    </row>
    <row r="74" spans="1:8" ht="15" customHeight="1" x14ac:dyDescent="0.25">
      <c r="A74" s="19" t="s">
        <v>332</v>
      </c>
      <c r="B74" s="20" t="s">
        <v>328</v>
      </c>
      <c r="C74" s="21" t="s">
        <v>333</v>
      </c>
      <c r="D74" s="22"/>
      <c r="E74" s="22"/>
      <c r="F74" s="23"/>
      <c r="G74" s="17"/>
      <c r="H74" s="24"/>
    </row>
    <row r="75" spans="1:8" ht="15" customHeight="1" x14ac:dyDescent="0.25">
      <c r="A75" s="19">
        <v>120002</v>
      </c>
      <c r="B75" s="20" t="s">
        <v>336</v>
      </c>
      <c r="C75" s="21" t="s">
        <v>245</v>
      </c>
      <c r="D75" s="22"/>
      <c r="E75" s="22"/>
      <c r="F75" s="23"/>
      <c r="G75" s="17"/>
      <c r="H75" s="24"/>
    </row>
    <row r="76" spans="1:8" ht="15" customHeight="1" x14ac:dyDescent="0.25">
      <c r="A76" s="19">
        <v>120002</v>
      </c>
      <c r="B76" s="20" t="s">
        <v>336</v>
      </c>
      <c r="C76" s="21" t="s">
        <v>245</v>
      </c>
      <c r="D76" s="22"/>
      <c r="E76" s="22"/>
      <c r="F76" s="23"/>
      <c r="G76" s="17"/>
      <c r="H76" s="24"/>
    </row>
    <row r="77" spans="1:8" ht="15" customHeight="1" x14ac:dyDescent="0.25">
      <c r="A77" s="19">
        <v>120032</v>
      </c>
      <c r="B77" s="20" t="s">
        <v>337</v>
      </c>
      <c r="C77" s="21" t="s">
        <v>338</v>
      </c>
      <c r="D77" s="22"/>
      <c r="E77" s="22"/>
      <c r="F77" s="23"/>
      <c r="G77" s="17"/>
      <c r="H77" s="24"/>
    </row>
    <row r="78" spans="1:8" ht="15" customHeight="1" x14ac:dyDescent="0.25">
      <c r="A78" s="19">
        <v>120033</v>
      </c>
      <c r="B78" s="20" t="s">
        <v>339</v>
      </c>
      <c r="C78" s="21" t="s">
        <v>340</v>
      </c>
      <c r="D78" s="22"/>
      <c r="E78" s="22"/>
      <c r="F78" s="23"/>
      <c r="G78" s="17"/>
      <c r="H78" s="24"/>
    </row>
    <row r="79" spans="1:8" ht="15" customHeight="1" x14ac:dyDescent="0.25">
      <c r="A79" s="19">
        <v>120044</v>
      </c>
      <c r="B79" s="20" t="s">
        <v>341</v>
      </c>
      <c r="C79" s="21" t="s">
        <v>342</v>
      </c>
      <c r="D79" s="22"/>
      <c r="E79" s="22"/>
      <c r="F79" s="23"/>
      <c r="G79" s="17"/>
      <c r="H79" s="24"/>
    </row>
    <row r="80" spans="1:8" ht="15" customHeight="1" x14ac:dyDescent="0.25">
      <c r="A80" s="19">
        <v>120051</v>
      </c>
      <c r="B80" s="20" t="s">
        <v>343</v>
      </c>
      <c r="C80" s="21" t="s">
        <v>344</v>
      </c>
      <c r="D80" s="22"/>
      <c r="E80" s="22"/>
      <c r="F80" s="23"/>
      <c r="G80" s="17"/>
      <c r="H80" s="24"/>
    </row>
    <row r="81" spans="1:8" ht="15" customHeight="1" x14ac:dyDescent="0.25">
      <c r="A81" s="19">
        <v>120097</v>
      </c>
      <c r="B81" s="20" t="s">
        <v>351</v>
      </c>
      <c r="C81" s="21" t="s">
        <v>729</v>
      </c>
      <c r="D81" s="22">
        <v>6.35</v>
      </c>
      <c r="E81" s="22"/>
      <c r="F81" s="23"/>
      <c r="G81" s="17"/>
      <c r="H81" s="24"/>
    </row>
    <row r="82" spans="1:8" ht="15" customHeight="1" x14ac:dyDescent="0.25">
      <c r="A82" s="19">
        <v>121000</v>
      </c>
      <c r="B82" s="20" t="s">
        <v>345</v>
      </c>
      <c r="C82" s="21" t="s">
        <v>346</v>
      </c>
      <c r="D82" s="22"/>
      <c r="E82" s="22"/>
      <c r="F82" s="23"/>
      <c r="G82" s="17"/>
      <c r="H82" s="24"/>
    </row>
    <row r="83" spans="1:8" ht="15" customHeight="1" x14ac:dyDescent="0.25">
      <c r="A83" s="19">
        <v>121001</v>
      </c>
      <c r="B83" s="20" t="s">
        <v>347</v>
      </c>
      <c r="C83" s="21" t="s">
        <v>348</v>
      </c>
      <c r="D83" s="22"/>
      <c r="E83" s="22"/>
      <c r="F83" s="23"/>
      <c r="G83" s="17"/>
      <c r="H83" s="24"/>
    </row>
    <row r="84" spans="1:8" ht="15" customHeight="1" x14ac:dyDescent="0.25">
      <c r="A84" s="19">
        <v>121003</v>
      </c>
      <c r="B84" s="20" t="s">
        <v>349</v>
      </c>
      <c r="C84" s="21" t="s">
        <v>350</v>
      </c>
      <c r="D84" s="22"/>
      <c r="E84" s="22"/>
      <c r="F84" s="23"/>
      <c r="G84" s="17"/>
      <c r="H84" s="24"/>
    </row>
    <row r="85" spans="1:8" ht="15" customHeight="1" x14ac:dyDescent="0.25">
      <c r="A85" s="19">
        <v>121006</v>
      </c>
      <c r="B85" s="20" t="s">
        <v>351</v>
      </c>
      <c r="C85" s="21" t="s">
        <v>352</v>
      </c>
      <c r="D85" s="22"/>
      <c r="E85" s="22"/>
      <c r="F85" s="23"/>
      <c r="G85" s="17"/>
      <c r="H85" s="24"/>
    </row>
    <row r="86" spans="1:8" ht="15" customHeight="1" x14ac:dyDescent="0.25">
      <c r="A86" s="19">
        <v>121504</v>
      </c>
      <c r="B86" s="20" t="s">
        <v>353</v>
      </c>
      <c r="C86" s="21" t="s">
        <v>354</v>
      </c>
      <c r="D86" s="22"/>
      <c r="E86" s="22"/>
      <c r="F86" s="23"/>
      <c r="G86" s="17"/>
      <c r="H86" s="24"/>
    </row>
    <row r="87" spans="1:8" ht="15" customHeight="1" x14ac:dyDescent="0.25">
      <c r="A87" s="19">
        <v>121508</v>
      </c>
      <c r="B87" s="20" t="s">
        <v>355</v>
      </c>
      <c r="C87" s="21" t="s">
        <v>356</v>
      </c>
      <c r="D87" s="22"/>
      <c r="E87" s="22"/>
      <c r="F87" s="23"/>
      <c r="G87" s="17"/>
      <c r="H87" s="24"/>
    </row>
    <row r="88" spans="1:8" ht="15" customHeight="1" x14ac:dyDescent="0.25">
      <c r="A88" s="19">
        <v>121600</v>
      </c>
      <c r="B88" s="20" t="s">
        <v>357</v>
      </c>
      <c r="C88" s="21" t="s">
        <v>358</v>
      </c>
      <c r="D88" s="22"/>
      <c r="E88" s="22"/>
      <c r="F88" s="23"/>
      <c r="G88" s="17"/>
      <c r="H88" s="24"/>
    </row>
    <row r="89" spans="1:8" ht="15" customHeight="1" x14ac:dyDescent="0.25">
      <c r="A89" s="19">
        <v>122000</v>
      </c>
      <c r="B89" s="20" t="s">
        <v>359</v>
      </c>
      <c r="C89" s="21" t="s">
        <v>360</v>
      </c>
      <c r="D89" s="22"/>
      <c r="E89" s="22"/>
      <c r="F89" s="23"/>
      <c r="G89" s="17"/>
      <c r="H89" s="24"/>
    </row>
    <row r="90" spans="1:8" ht="15" customHeight="1" x14ac:dyDescent="0.25">
      <c r="A90" s="19">
        <v>122003</v>
      </c>
      <c r="B90" s="20" t="s">
        <v>363</v>
      </c>
      <c r="C90" s="21" t="s">
        <v>364</v>
      </c>
      <c r="D90" s="22"/>
      <c r="E90" s="22"/>
      <c r="F90" s="23"/>
      <c r="G90" s="17"/>
      <c r="H90" s="24"/>
    </row>
    <row r="91" spans="1:8" ht="15" customHeight="1" x14ac:dyDescent="0.25">
      <c r="A91" s="19">
        <v>122006</v>
      </c>
      <c r="B91" s="20" t="s">
        <v>365</v>
      </c>
      <c r="C91" s="21" t="s">
        <v>366</v>
      </c>
      <c r="D91" s="22"/>
      <c r="E91" s="22"/>
      <c r="F91" s="23"/>
      <c r="G91" s="17"/>
      <c r="H91" s="24"/>
    </row>
    <row r="92" spans="1:8" ht="15" customHeight="1" x14ac:dyDescent="0.25">
      <c r="A92" s="19">
        <v>122011</v>
      </c>
      <c r="B92" s="20" t="s">
        <v>367</v>
      </c>
      <c r="C92" s="21" t="s">
        <v>368</v>
      </c>
      <c r="D92" s="22"/>
      <c r="E92" s="22"/>
      <c r="F92" s="23"/>
      <c r="G92" s="17"/>
      <c r="H92" s="24"/>
    </row>
    <row r="93" spans="1:8" ht="15" customHeight="1" x14ac:dyDescent="0.25">
      <c r="A93" s="19">
        <v>122013</v>
      </c>
      <c r="B93" s="20" t="s">
        <v>369</v>
      </c>
      <c r="C93" s="21" t="s">
        <v>370</v>
      </c>
      <c r="D93" s="22"/>
      <c r="E93" s="22"/>
      <c r="F93" s="23"/>
      <c r="G93" s="17"/>
      <c r="H93" s="24"/>
    </row>
    <row r="94" spans="1:8" ht="15" customHeight="1" x14ac:dyDescent="0.25">
      <c r="A94" s="19">
        <v>122027</v>
      </c>
      <c r="B94" s="20" t="s">
        <v>369</v>
      </c>
      <c r="C94" s="21" t="s">
        <v>694</v>
      </c>
      <c r="D94" s="22"/>
      <c r="E94" s="22"/>
      <c r="F94" s="23"/>
      <c r="G94" s="17"/>
      <c r="H94" s="24"/>
    </row>
    <row r="95" spans="1:8" ht="15" customHeight="1" x14ac:dyDescent="0.25">
      <c r="A95" s="19">
        <v>122022</v>
      </c>
      <c r="B95" s="20" t="s">
        <v>369</v>
      </c>
      <c r="C95" s="21" t="s">
        <v>371</v>
      </c>
      <c r="D95" s="22"/>
      <c r="E95" s="22"/>
      <c r="F95" s="23"/>
      <c r="G95" s="17"/>
      <c r="H95" s="24"/>
    </row>
    <row r="96" spans="1:8" ht="15" customHeight="1" x14ac:dyDescent="0.25">
      <c r="A96" s="19">
        <v>122100</v>
      </c>
      <c r="B96" s="20" t="s">
        <v>372</v>
      </c>
      <c r="C96" s="21" t="s">
        <v>373</v>
      </c>
      <c r="D96" s="22"/>
      <c r="E96" s="22"/>
      <c r="F96" s="23"/>
      <c r="G96" s="17"/>
      <c r="H96" s="24"/>
    </row>
    <row r="97" spans="1:8" ht="15" customHeight="1" x14ac:dyDescent="0.25">
      <c r="A97" s="19">
        <v>123117</v>
      </c>
      <c r="B97" s="20" t="s">
        <v>372</v>
      </c>
      <c r="C97" s="21" t="s">
        <v>702</v>
      </c>
      <c r="D97" s="22"/>
      <c r="E97" s="22"/>
      <c r="F97" s="23"/>
      <c r="G97" s="17"/>
      <c r="H97" s="24"/>
    </row>
    <row r="98" spans="1:8" ht="15" customHeight="1" x14ac:dyDescent="0.25">
      <c r="A98" s="19">
        <v>122102</v>
      </c>
      <c r="B98" s="20" t="s">
        <v>374</v>
      </c>
      <c r="C98" s="21" t="s">
        <v>375</v>
      </c>
      <c r="D98" s="22"/>
      <c r="E98" s="22"/>
      <c r="F98" s="23"/>
      <c r="G98" s="17"/>
      <c r="H98" s="24"/>
    </row>
    <row r="99" spans="1:8" ht="15" customHeight="1" x14ac:dyDescent="0.25">
      <c r="A99" s="19">
        <v>123456</v>
      </c>
      <c r="B99" s="20" t="s">
        <v>374</v>
      </c>
      <c r="C99" s="21" t="s">
        <v>715</v>
      </c>
      <c r="D99" s="22"/>
      <c r="E99" s="22"/>
      <c r="F99" s="23"/>
      <c r="G99" s="17"/>
      <c r="H99" s="24"/>
    </row>
    <row r="100" spans="1:8" ht="15" customHeight="1" x14ac:dyDescent="0.25">
      <c r="A100" s="19">
        <v>130053</v>
      </c>
      <c r="B100" s="20" t="s">
        <v>374</v>
      </c>
      <c r="C100" s="21" t="s">
        <v>689</v>
      </c>
      <c r="D100" s="22"/>
      <c r="E100" s="22"/>
      <c r="F100" s="23"/>
      <c r="G100" s="17"/>
      <c r="H100" s="24"/>
    </row>
    <row r="101" spans="1:8" ht="15" customHeight="1" x14ac:dyDescent="0.25">
      <c r="A101" s="19">
        <v>130051</v>
      </c>
      <c r="B101" s="20" t="s">
        <v>376</v>
      </c>
      <c r="C101" s="21" t="s">
        <v>377</v>
      </c>
      <c r="D101" s="22"/>
      <c r="E101" s="22"/>
      <c r="F101" s="23"/>
      <c r="G101" s="17"/>
      <c r="H101" s="24"/>
    </row>
    <row r="102" spans="1:8" ht="15" customHeight="1" x14ac:dyDescent="0.25">
      <c r="A102" s="19">
        <v>130075</v>
      </c>
      <c r="B102" s="20" t="s">
        <v>378</v>
      </c>
      <c r="C102" s="21" t="s">
        <v>688</v>
      </c>
      <c r="D102" s="22"/>
      <c r="E102" s="22"/>
      <c r="F102" s="23"/>
      <c r="G102" s="17"/>
      <c r="H102" s="24"/>
    </row>
    <row r="103" spans="1:8" ht="15" customHeight="1" x14ac:dyDescent="0.25">
      <c r="A103" s="19">
        <v>130076</v>
      </c>
      <c r="B103" s="20" t="s">
        <v>378</v>
      </c>
      <c r="C103" s="21" t="s">
        <v>693</v>
      </c>
      <c r="D103" s="22"/>
      <c r="E103" s="22"/>
      <c r="F103" s="23"/>
      <c r="G103" s="17"/>
      <c r="H103" s="24"/>
    </row>
    <row r="104" spans="1:8" ht="15" customHeight="1" x14ac:dyDescent="0.25">
      <c r="A104" s="19">
        <v>130077</v>
      </c>
      <c r="B104" s="20" t="s">
        <v>379</v>
      </c>
      <c r="C104" s="21" t="s">
        <v>380</v>
      </c>
      <c r="D104" s="22"/>
      <c r="E104" s="22"/>
      <c r="F104" s="23"/>
      <c r="G104" s="17"/>
      <c r="H104" s="24"/>
    </row>
    <row r="105" spans="1:8" ht="15" customHeight="1" x14ac:dyDescent="0.25">
      <c r="A105" s="19">
        <v>130078</v>
      </c>
      <c r="B105" s="20" t="s">
        <v>381</v>
      </c>
      <c r="C105" s="21" t="s">
        <v>382</v>
      </c>
      <c r="D105" s="22"/>
      <c r="E105" s="22"/>
      <c r="F105" s="23"/>
      <c r="G105" s="17"/>
      <c r="H105" s="24"/>
    </row>
    <row r="106" spans="1:8" ht="15" customHeight="1" x14ac:dyDescent="0.25">
      <c r="A106" s="19">
        <v>130082</v>
      </c>
      <c r="B106" s="20" t="s">
        <v>369</v>
      </c>
      <c r="C106" s="21" t="s">
        <v>383</v>
      </c>
      <c r="D106" s="22"/>
      <c r="E106" s="22"/>
      <c r="F106" s="23"/>
      <c r="G106" s="17"/>
      <c r="H106" s="24"/>
    </row>
    <row r="107" spans="1:8" ht="15" customHeight="1" x14ac:dyDescent="0.25">
      <c r="A107" s="19">
        <v>130084</v>
      </c>
      <c r="B107" s="20" t="s">
        <v>384</v>
      </c>
      <c r="C107" s="21" t="s">
        <v>385</v>
      </c>
      <c r="D107" s="22"/>
      <c r="E107" s="22"/>
      <c r="F107" s="23"/>
      <c r="G107" s="17"/>
      <c r="H107" s="24"/>
    </row>
    <row r="108" spans="1:8" ht="15" customHeight="1" x14ac:dyDescent="0.25">
      <c r="A108" s="19">
        <v>130088</v>
      </c>
      <c r="B108" s="20" t="s">
        <v>386</v>
      </c>
      <c r="C108" s="21" t="s">
        <v>387</v>
      </c>
      <c r="D108" s="22"/>
      <c r="E108" s="22"/>
      <c r="F108" s="23"/>
      <c r="G108" s="17"/>
      <c r="H108" s="24"/>
    </row>
    <row r="109" spans="1:8" ht="15" customHeight="1" x14ac:dyDescent="0.25">
      <c r="A109" s="19">
        <v>130093</v>
      </c>
      <c r="B109" s="20" t="s">
        <v>388</v>
      </c>
      <c r="C109" s="21" t="s">
        <v>389</v>
      </c>
      <c r="D109" s="22"/>
      <c r="E109" s="22"/>
      <c r="F109" s="23"/>
      <c r="G109" s="17"/>
      <c r="H109" s="24"/>
    </row>
    <row r="110" spans="1:8" ht="15" customHeight="1" x14ac:dyDescent="0.25">
      <c r="A110" s="19">
        <v>130094</v>
      </c>
      <c r="B110" s="20" t="s">
        <v>390</v>
      </c>
      <c r="C110" s="21" t="s">
        <v>391</v>
      </c>
      <c r="D110" s="22">
        <v>13.81</v>
      </c>
      <c r="E110" s="22"/>
      <c r="F110" s="23"/>
      <c r="G110" s="17"/>
      <c r="H110" s="24"/>
    </row>
    <row r="111" spans="1:8" ht="15" customHeight="1" x14ac:dyDescent="0.25">
      <c r="A111" s="19">
        <v>130095</v>
      </c>
      <c r="B111" s="20" t="s">
        <v>392</v>
      </c>
      <c r="C111" s="21" t="s">
        <v>393</v>
      </c>
      <c r="D111" s="22"/>
      <c r="E111" s="22"/>
      <c r="F111" s="23"/>
      <c r="G111" s="17"/>
      <c r="H111" s="24"/>
    </row>
    <row r="112" spans="1:8" ht="15" customHeight="1" x14ac:dyDescent="0.25">
      <c r="A112" s="19">
        <v>130100</v>
      </c>
      <c r="B112" s="20" t="s">
        <v>394</v>
      </c>
      <c r="C112" s="21" t="s">
        <v>395</v>
      </c>
      <c r="D112" s="22">
        <v>0.6</v>
      </c>
      <c r="E112" s="22"/>
      <c r="F112" s="23"/>
      <c r="G112" s="17"/>
      <c r="H112" s="24"/>
    </row>
    <row r="113" spans="1:8" ht="15" customHeight="1" x14ac:dyDescent="0.25">
      <c r="A113" s="19">
        <v>130103</v>
      </c>
      <c r="B113" s="20" t="s">
        <v>396</v>
      </c>
      <c r="C113" s="21" t="s">
        <v>397</v>
      </c>
      <c r="D113" s="22"/>
      <c r="E113" s="22"/>
      <c r="F113" s="23"/>
      <c r="G113" s="17"/>
      <c r="H113" s="24"/>
    </row>
    <row r="114" spans="1:8" ht="15" customHeight="1" x14ac:dyDescent="0.25">
      <c r="A114" s="19">
        <v>130121</v>
      </c>
      <c r="B114" s="20" t="s">
        <v>396</v>
      </c>
      <c r="C114" s="21" t="s">
        <v>684</v>
      </c>
      <c r="D114" s="22"/>
      <c r="E114" s="22"/>
      <c r="F114" s="23"/>
      <c r="G114" s="17"/>
      <c r="H114" s="24"/>
    </row>
    <row r="115" spans="1:8" ht="15" customHeight="1" x14ac:dyDescent="0.25">
      <c r="A115" s="19">
        <v>130163</v>
      </c>
      <c r="B115" s="20" t="s">
        <v>398</v>
      </c>
      <c r="C115" s="21" t="s">
        <v>399</v>
      </c>
      <c r="D115" s="22"/>
      <c r="E115" s="22"/>
      <c r="F115" s="23"/>
      <c r="G115" s="17"/>
      <c r="H115" s="24"/>
    </row>
    <row r="116" spans="1:8" ht="15" customHeight="1" x14ac:dyDescent="0.25">
      <c r="A116" s="19">
        <v>130165</v>
      </c>
      <c r="B116" s="20" t="s">
        <v>400</v>
      </c>
      <c r="C116" s="21" t="s">
        <v>401</v>
      </c>
      <c r="D116" s="22"/>
      <c r="E116" s="22"/>
      <c r="F116" s="23"/>
      <c r="G116" s="17"/>
      <c r="H116" s="24"/>
    </row>
    <row r="117" spans="1:8" ht="15" customHeight="1" x14ac:dyDescent="0.25">
      <c r="A117" s="19">
        <v>130166</v>
      </c>
      <c r="B117" s="20" t="s">
        <v>402</v>
      </c>
      <c r="C117" s="21" t="s">
        <v>403</v>
      </c>
      <c r="D117" s="22"/>
      <c r="E117" s="22"/>
      <c r="F117" s="23"/>
      <c r="G117" s="17"/>
      <c r="H117" s="24"/>
    </row>
    <row r="118" spans="1:8" ht="15" customHeight="1" x14ac:dyDescent="0.25">
      <c r="A118" s="19">
        <v>130167</v>
      </c>
      <c r="B118" s="20" t="s">
        <v>400</v>
      </c>
      <c r="C118" s="21" t="s">
        <v>404</v>
      </c>
      <c r="D118" s="22"/>
      <c r="E118" s="22"/>
      <c r="F118" s="23"/>
      <c r="G118" s="17"/>
      <c r="H118" s="24"/>
    </row>
    <row r="119" spans="1:8" ht="15" customHeight="1" x14ac:dyDescent="0.25">
      <c r="A119" s="19">
        <v>130342</v>
      </c>
      <c r="B119" s="20" t="s">
        <v>405</v>
      </c>
      <c r="C119" s="21" t="s">
        <v>671</v>
      </c>
      <c r="D119" s="22"/>
      <c r="E119" s="22"/>
      <c r="F119" s="23"/>
      <c r="G119" s="17"/>
      <c r="H119" s="24"/>
    </row>
    <row r="120" spans="1:8" ht="15" customHeight="1" x14ac:dyDescent="0.25">
      <c r="A120" s="19">
        <v>130336</v>
      </c>
      <c r="B120" s="20" t="s">
        <v>406</v>
      </c>
      <c r="C120" s="21" t="s">
        <v>407</v>
      </c>
      <c r="D120" s="22"/>
      <c r="E120" s="22"/>
      <c r="F120" s="23"/>
      <c r="G120" s="17"/>
      <c r="H120" s="24"/>
    </row>
    <row r="121" spans="1:8" ht="15" customHeight="1" x14ac:dyDescent="0.25">
      <c r="A121" s="19">
        <v>130402</v>
      </c>
      <c r="B121" s="20" t="s">
        <v>408</v>
      </c>
      <c r="C121" s="21" t="s">
        <v>409</v>
      </c>
      <c r="D121" s="22"/>
      <c r="E121" s="22"/>
      <c r="F121" s="23"/>
      <c r="G121" s="17"/>
      <c r="H121" s="24"/>
    </row>
    <row r="122" spans="1:8" ht="15" customHeight="1" x14ac:dyDescent="0.25">
      <c r="A122" s="19">
        <v>130411</v>
      </c>
      <c r="B122" s="20" t="s">
        <v>410</v>
      </c>
      <c r="C122" s="21" t="s">
        <v>411</v>
      </c>
      <c r="D122" s="22"/>
      <c r="E122" s="22"/>
      <c r="F122" s="23"/>
      <c r="G122" s="17"/>
      <c r="H122" s="24"/>
    </row>
    <row r="123" spans="1:8" ht="15" customHeight="1" x14ac:dyDescent="0.25">
      <c r="A123" s="19">
        <v>130424</v>
      </c>
      <c r="B123" s="20" t="s">
        <v>412</v>
      </c>
      <c r="C123" s="21" t="s">
        <v>413</v>
      </c>
      <c r="D123" s="22">
        <v>10.050000000000001</v>
      </c>
      <c r="E123" s="22"/>
      <c r="F123" s="23"/>
      <c r="G123" s="17"/>
      <c r="H123" s="24"/>
    </row>
    <row r="124" spans="1:8" ht="15" customHeight="1" x14ac:dyDescent="0.25">
      <c r="A124" s="19">
        <v>130424</v>
      </c>
      <c r="B124" s="20" t="s">
        <v>414</v>
      </c>
      <c r="C124" s="21" t="s">
        <v>415</v>
      </c>
      <c r="D124" s="22"/>
      <c r="E124" s="22"/>
      <c r="F124" s="23"/>
      <c r="G124" s="17"/>
      <c r="H124" s="24"/>
    </row>
    <row r="125" spans="1:8" ht="15" customHeight="1" x14ac:dyDescent="0.25">
      <c r="A125" s="19">
        <v>130441</v>
      </c>
      <c r="B125" s="20" t="s">
        <v>416</v>
      </c>
      <c r="C125" s="21" t="s">
        <v>417</v>
      </c>
      <c r="D125" s="22">
        <v>3.2759999999999998</v>
      </c>
      <c r="E125" s="22"/>
      <c r="F125" s="23"/>
      <c r="G125" s="17"/>
      <c r="H125" s="24"/>
    </row>
    <row r="126" spans="1:8" ht="15" customHeight="1" x14ac:dyDescent="0.25">
      <c r="A126" s="19">
        <v>130451</v>
      </c>
      <c r="B126" s="20" t="s">
        <v>400</v>
      </c>
      <c r="C126" s="21" t="s">
        <v>672</v>
      </c>
      <c r="D126" s="22"/>
      <c r="E126" s="22"/>
      <c r="F126" s="23"/>
      <c r="G126" s="17"/>
      <c r="H126" s="24"/>
    </row>
    <row r="127" spans="1:8" ht="15" customHeight="1" x14ac:dyDescent="0.25">
      <c r="A127" s="19">
        <v>130464</v>
      </c>
      <c r="B127" s="20" t="s">
        <v>418</v>
      </c>
      <c r="C127" s="21" t="s">
        <v>419</v>
      </c>
      <c r="D127" s="22"/>
      <c r="E127" s="22"/>
      <c r="F127" s="23"/>
      <c r="G127" s="17"/>
      <c r="H127" s="24"/>
    </row>
    <row r="128" spans="1:8" ht="15" customHeight="1" x14ac:dyDescent="0.25">
      <c r="A128" s="19">
        <v>130465</v>
      </c>
      <c r="B128" s="20" t="s">
        <v>420</v>
      </c>
      <c r="C128" s="21" t="s">
        <v>421</v>
      </c>
      <c r="D128" s="22"/>
      <c r="E128" s="22"/>
      <c r="F128" s="23"/>
      <c r="G128" s="17"/>
      <c r="H128" s="24"/>
    </row>
    <row r="129" spans="1:8" ht="15" customHeight="1" x14ac:dyDescent="0.25">
      <c r="A129" s="19">
        <v>130467</v>
      </c>
      <c r="B129" s="20" t="s">
        <v>400</v>
      </c>
      <c r="C129" s="21" t="s">
        <v>422</v>
      </c>
      <c r="D129" s="22"/>
      <c r="E129" s="22"/>
      <c r="F129" s="23"/>
      <c r="G129" s="17"/>
      <c r="H129" s="24"/>
    </row>
    <row r="130" spans="1:8" ht="15" customHeight="1" x14ac:dyDescent="0.25">
      <c r="A130" s="19">
        <v>130482</v>
      </c>
      <c r="B130" s="20" t="s">
        <v>423</v>
      </c>
      <c r="C130" s="21" t="s">
        <v>424</v>
      </c>
      <c r="D130" s="22">
        <v>275.85000000000002</v>
      </c>
      <c r="E130" s="22"/>
      <c r="F130" s="23"/>
      <c r="G130" s="17"/>
      <c r="H130" s="24"/>
    </row>
    <row r="131" spans="1:8" ht="15" customHeight="1" x14ac:dyDescent="0.25">
      <c r="A131" s="19">
        <v>130493</v>
      </c>
      <c r="B131" s="20" t="s">
        <v>425</v>
      </c>
      <c r="C131" s="21" t="s">
        <v>426</v>
      </c>
      <c r="D131" s="22"/>
      <c r="E131" s="22"/>
      <c r="F131" s="23"/>
      <c r="G131" s="17"/>
      <c r="H131" s="24"/>
    </row>
    <row r="132" spans="1:8" ht="15" customHeight="1" x14ac:dyDescent="0.25">
      <c r="A132" s="19">
        <v>130507</v>
      </c>
      <c r="B132" s="20" t="s">
        <v>423</v>
      </c>
      <c r="C132" s="21" t="s">
        <v>427</v>
      </c>
      <c r="D132" s="22"/>
      <c r="E132" s="22"/>
      <c r="F132" s="23"/>
      <c r="G132" s="17"/>
      <c r="H132" s="24"/>
    </row>
    <row r="133" spans="1:8" ht="15" customHeight="1" x14ac:dyDescent="0.25">
      <c r="A133" s="19">
        <v>130510</v>
      </c>
      <c r="B133" s="20" t="s">
        <v>428</v>
      </c>
      <c r="C133" s="21" t="s">
        <v>429</v>
      </c>
      <c r="D133" s="22"/>
      <c r="E133" s="22"/>
      <c r="F133" s="23"/>
      <c r="G133" s="17"/>
      <c r="H133" s="24"/>
    </row>
    <row r="134" spans="1:8" ht="15" customHeight="1" x14ac:dyDescent="0.25">
      <c r="A134" s="19">
        <v>130514</v>
      </c>
      <c r="B134" s="20" t="s">
        <v>430</v>
      </c>
      <c r="C134" s="21" t="s">
        <v>431</v>
      </c>
      <c r="D134" s="22"/>
      <c r="E134" s="22"/>
      <c r="F134" s="23"/>
      <c r="G134" s="17"/>
      <c r="H134" s="24"/>
    </row>
    <row r="135" spans="1:8" ht="15" customHeight="1" x14ac:dyDescent="0.25">
      <c r="A135" s="19">
        <v>130522</v>
      </c>
      <c r="B135" s="20" t="s">
        <v>432</v>
      </c>
      <c r="C135" s="21" t="s">
        <v>433</v>
      </c>
      <c r="D135" s="22"/>
      <c r="E135" s="22"/>
      <c r="F135" s="23"/>
      <c r="G135" s="17"/>
      <c r="H135" s="24"/>
    </row>
    <row r="136" spans="1:8" ht="15" customHeight="1" x14ac:dyDescent="0.25">
      <c r="A136" s="19">
        <v>130531</v>
      </c>
      <c r="B136" s="20" t="s">
        <v>434</v>
      </c>
      <c r="C136" s="21" t="s">
        <v>435</v>
      </c>
      <c r="D136" s="22"/>
      <c r="E136" s="22"/>
      <c r="F136" s="23"/>
      <c r="G136" s="17"/>
      <c r="H136" s="24"/>
    </row>
    <row r="137" spans="1:8" ht="15" customHeight="1" x14ac:dyDescent="0.25">
      <c r="A137" s="19">
        <v>130535</v>
      </c>
      <c r="B137" s="20" t="s">
        <v>428</v>
      </c>
      <c r="C137" s="21" t="s">
        <v>659</v>
      </c>
      <c r="D137" s="22"/>
      <c r="E137" s="22"/>
      <c r="F137" s="23"/>
      <c r="G137" s="17"/>
      <c r="H137" s="24"/>
    </row>
    <row r="138" spans="1:8" ht="15" customHeight="1" x14ac:dyDescent="0.25">
      <c r="A138" s="19">
        <v>130540</v>
      </c>
      <c r="B138" s="20" t="s">
        <v>423</v>
      </c>
      <c r="C138" s="21" t="s">
        <v>678</v>
      </c>
      <c r="D138" s="22"/>
      <c r="E138" s="22"/>
      <c r="F138" s="23"/>
      <c r="G138" s="17"/>
      <c r="H138" s="24"/>
    </row>
    <row r="139" spans="1:8" ht="15" customHeight="1" x14ac:dyDescent="0.25">
      <c r="A139" s="19">
        <v>130552</v>
      </c>
      <c r="B139" s="20" t="s">
        <v>436</v>
      </c>
      <c r="C139" s="21" t="s">
        <v>437</v>
      </c>
      <c r="D139" s="22"/>
      <c r="E139" s="22"/>
      <c r="F139" s="23"/>
      <c r="G139" s="17"/>
      <c r="H139" s="24"/>
    </row>
    <row r="140" spans="1:8" ht="15" customHeight="1" x14ac:dyDescent="0.25">
      <c r="A140" s="19">
        <v>130553</v>
      </c>
      <c r="B140" s="20" t="s">
        <v>438</v>
      </c>
      <c r="C140" s="21" t="s">
        <v>439</v>
      </c>
      <c r="D140" s="22">
        <v>8.8800000000000008</v>
      </c>
      <c r="E140" s="22"/>
      <c r="F140" s="23"/>
      <c r="G140" s="17"/>
      <c r="H140" s="24"/>
    </row>
    <row r="141" spans="1:8" ht="15" customHeight="1" x14ac:dyDescent="0.25">
      <c r="A141" s="19">
        <v>130601</v>
      </c>
      <c r="B141" s="20" t="s">
        <v>440</v>
      </c>
      <c r="C141" s="21" t="s">
        <v>441</v>
      </c>
      <c r="D141" s="22"/>
      <c r="E141" s="22"/>
      <c r="F141" s="23"/>
      <c r="G141" s="17"/>
      <c r="H141" s="24"/>
    </row>
    <row r="142" spans="1:8" ht="15" customHeight="1" x14ac:dyDescent="0.25">
      <c r="A142" s="19">
        <v>130602</v>
      </c>
      <c r="B142" s="20" t="s">
        <v>440</v>
      </c>
      <c r="C142" s="21" t="s">
        <v>662</v>
      </c>
      <c r="D142" s="22"/>
      <c r="E142" s="22"/>
      <c r="F142" s="23"/>
      <c r="G142" s="17"/>
      <c r="H142" s="24"/>
    </row>
    <row r="143" spans="1:8" ht="15" customHeight="1" x14ac:dyDescent="0.25">
      <c r="A143" s="19">
        <v>130603</v>
      </c>
      <c r="B143" s="20" t="s">
        <v>442</v>
      </c>
      <c r="C143" s="21" t="s">
        <v>443</v>
      </c>
      <c r="D143" s="22"/>
      <c r="E143" s="22"/>
      <c r="F143" s="23"/>
      <c r="G143" s="17"/>
      <c r="H143" s="24"/>
    </row>
    <row r="144" spans="1:8" ht="15" customHeight="1" x14ac:dyDescent="0.25">
      <c r="A144" s="19">
        <v>130606</v>
      </c>
      <c r="B144" s="20" t="s">
        <v>444</v>
      </c>
      <c r="C144" s="21" t="s">
        <v>445</v>
      </c>
      <c r="D144" s="22"/>
      <c r="E144" s="22"/>
      <c r="F144" s="23"/>
      <c r="G144" s="17"/>
      <c r="H144" s="24"/>
    </row>
    <row r="145" spans="1:8" ht="15" customHeight="1" x14ac:dyDescent="0.25">
      <c r="A145" s="19">
        <v>130607</v>
      </c>
      <c r="B145" s="20" t="s">
        <v>446</v>
      </c>
      <c r="C145" s="21" t="s">
        <v>447</v>
      </c>
      <c r="D145" s="22"/>
      <c r="E145" s="22"/>
      <c r="F145" s="23"/>
      <c r="G145" s="17"/>
      <c r="H145" s="24"/>
    </row>
    <row r="146" spans="1:8" ht="15" customHeight="1" x14ac:dyDescent="0.25">
      <c r="A146" s="19">
        <v>130608</v>
      </c>
      <c r="B146" s="20" t="s">
        <v>448</v>
      </c>
      <c r="C146" s="21" t="s">
        <v>449</v>
      </c>
      <c r="D146" s="22"/>
      <c r="E146" s="22"/>
      <c r="F146" s="23"/>
      <c r="G146" s="17"/>
      <c r="H146" s="24"/>
    </row>
    <row r="147" spans="1:8" ht="15" customHeight="1" x14ac:dyDescent="0.25">
      <c r="A147" s="19">
        <v>130609</v>
      </c>
      <c r="B147" s="20" t="s">
        <v>450</v>
      </c>
      <c r="C147" s="21" t="s">
        <v>451</v>
      </c>
      <c r="D147" s="22"/>
      <c r="E147" s="22"/>
      <c r="F147" s="23"/>
      <c r="G147" s="17"/>
      <c r="H147" s="24"/>
    </row>
    <row r="148" spans="1:8" ht="15" customHeight="1" x14ac:dyDescent="0.25">
      <c r="A148" s="19">
        <v>130611</v>
      </c>
      <c r="B148" s="20" t="s">
        <v>452</v>
      </c>
      <c r="C148" s="21" t="s">
        <v>453</v>
      </c>
      <c r="D148" s="22"/>
      <c r="E148" s="22"/>
      <c r="F148" s="23"/>
      <c r="G148" s="17"/>
      <c r="H148" s="24"/>
    </row>
    <row r="149" spans="1:8" ht="15" customHeight="1" x14ac:dyDescent="0.25">
      <c r="A149" s="19">
        <v>130612</v>
      </c>
      <c r="B149" s="20" t="s">
        <v>454</v>
      </c>
      <c r="C149" s="21" t="s">
        <v>455</v>
      </c>
      <c r="D149" s="22"/>
      <c r="E149" s="22"/>
      <c r="F149" s="23"/>
      <c r="G149" s="17"/>
      <c r="H149" s="24"/>
    </row>
    <row r="150" spans="1:8" ht="15" customHeight="1" x14ac:dyDescent="0.25">
      <c r="A150" s="19">
        <v>130613</v>
      </c>
      <c r="B150" s="20" t="s">
        <v>456</v>
      </c>
      <c r="C150" s="21" t="s">
        <v>457</v>
      </c>
      <c r="D150" s="22"/>
      <c r="E150" s="22"/>
      <c r="F150" s="23"/>
      <c r="G150" s="17"/>
      <c r="H150" s="24"/>
    </row>
    <row r="151" spans="1:8" ht="15" customHeight="1" x14ac:dyDescent="0.25">
      <c r="A151" s="19">
        <v>130614</v>
      </c>
      <c r="B151" s="20" t="s">
        <v>458</v>
      </c>
      <c r="C151" s="21" t="s">
        <v>459</v>
      </c>
      <c r="D151" s="22"/>
      <c r="E151" s="22"/>
      <c r="F151" s="23"/>
      <c r="G151" s="17"/>
      <c r="H151" s="24"/>
    </row>
    <row r="152" spans="1:8" ht="15" customHeight="1" x14ac:dyDescent="0.25">
      <c r="A152" s="19">
        <v>130615</v>
      </c>
      <c r="B152" s="20" t="s">
        <v>460</v>
      </c>
      <c r="C152" s="21" t="s">
        <v>461</v>
      </c>
      <c r="D152" s="22"/>
      <c r="E152" s="22"/>
      <c r="F152" s="23"/>
      <c r="G152" s="17"/>
      <c r="H152" s="24"/>
    </row>
    <row r="153" spans="1:8" ht="15" customHeight="1" x14ac:dyDescent="0.25">
      <c r="A153" s="19">
        <v>130619</v>
      </c>
      <c r="B153" s="20" t="s">
        <v>462</v>
      </c>
      <c r="C153" s="21" t="s">
        <v>463</v>
      </c>
      <c r="D153" s="22"/>
      <c r="E153" s="22"/>
      <c r="F153" s="23"/>
      <c r="G153" s="17"/>
      <c r="H153" s="24"/>
    </row>
    <row r="154" spans="1:8" ht="15" customHeight="1" x14ac:dyDescent="0.25">
      <c r="A154" s="19">
        <v>130623</v>
      </c>
      <c r="B154" s="20" t="s">
        <v>464</v>
      </c>
      <c r="C154" s="21" t="s">
        <v>465</v>
      </c>
      <c r="D154" s="22"/>
      <c r="E154" s="22"/>
      <c r="F154" s="23"/>
      <c r="G154" s="17"/>
      <c r="H154" s="24"/>
    </row>
    <row r="155" spans="1:8" ht="15" customHeight="1" x14ac:dyDescent="0.25">
      <c r="A155" s="19">
        <v>130626</v>
      </c>
      <c r="B155" s="20" t="s">
        <v>460</v>
      </c>
      <c r="C155" s="21" t="s">
        <v>466</v>
      </c>
      <c r="D155" s="22"/>
      <c r="E155" s="22"/>
      <c r="F155" s="23"/>
      <c r="G155" s="17"/>
      <c r="H155" s="24"/>
    </row>
    <row r="156" spans="1:8" ht="15" customHeight="1" x14ac:dyDescent="0.25">
      <c r="A156" s="19">
        <v>130627</v>
      </c>
      <c r="B156" s="20" t="s">
        <v>462</v>
      </c>
      <c r="C156" s="21" t="s">
        <v>467</v>
      </c>
      <c r="D156" s="22"/>
      <c r="E156" s="22"/>
      <c r="F156" s="23"/>
      <c r="G156" s="17"/>
      <c r="H156" s="24"/>
    </row>
    <row r="157" spans="1:8" ht="15" customHeight="1" x14ac:dyDescent="0.25">
      <c r="A157" s="19">
        <v>130630</v>
      </c>
      <c r="B157" s="20" t="s">
        <v>464</v>
      </c>
      <c r="C157" s="21" t="s">
        <v>468</v>
      </c>
      <c r="D157" s="22"/>
      <c r="E157" s="22"/>
      <c r="F157" s="23"/>
      <c r="G157" s="17"/>
      <c r="H157" s="24"/>
    </row>
    <row r="158" spans="1:8" ht="15" customHeight="1" x14ac:dyDescent="0.25">
      <c r="A158" s="19">
        <v>130634</v>
      </c>
      <c r="B158" s="20" t="s">
        <v>464</v>
      </c>
      <c r="C158" s="21" t="s">
        <v>469</v>
      </c>
      <c r="D158" s="22"/>
      <c r="E158" s="22"/>
      <c r="F158" s="23"/>
      <c r="G158" s="17"/>
      <c r="H158" s="24"/>
    </row>
    <row r="159" spans="1:8" ht="15" customHeight="1" x14ac:dyDescent="0.25">
      <c r="A159" s="19">
        <v>130636</v>
      </c>
      <c r="B159" s="20" t="s">
        <v>462</v>
      </c>
      <c r="C159" s="21" t="s">
        <v>470</v>
      </c>
      <c r="D159" s="22"/>
      <c r="E159" s="22"/>
      <c r="F159" s="23"/>
      <c r="G159" s="17"/>
      <c r="H159" s="24"/>
    </row>
    <row r="160" spans="1:8" ht="15" customHeight="1" x14ac:dyDescent="0.25">
      <c r="A160" s="19">
        <v>130641</v>
      </c>
      <c r="B160" s="20" t="s">
        <v>464</v>
      </c>
      <c r="C160" s="21" t="s">
        <v>677</v>
      </c>
      <c r="D160" s="22"/>
      <c r="E160" s="22"/>
      <c r="F160" s="23"/>
      <c r="G160" s="17"/>
      <c r="H160" s="24"/>
    </row>
    <row r="161" spans="1:8" ht="15" customHeight="1" x14ac:dyDescent="0.25">
      <c r="A161" s="19">
        <v>130706</v>
      </c>
      <c r="B161" s="20" t="s">
        <v>471</v>
      </c>
      <c r="C161" s="21" t="s">
        <v>472</v>
      </c>
      <c r="D161" s="22"/>
      <c r="E161" s="22"/>
      <c r="F161" s="23"/>
      <c r="G161" s="17"/>
      <c r="H161" s="24"/>
    </row>
    <row r="162" spans="1:8" ht="15" customHeight="1" x14ac:dyDescent="0.25">
      <c r="A162" s="19">
        <v>130713</v>
      </c>
      <c r="B162" s="20" t="s">
        <v>473</v>
      </c>
      <c r="C162" s="21" t="s">
        <v>474</v>
      </c>
      <c r="D162" s="22"/>
      <c r="E162" s="22"/>
      <c r="F162" s="23"/>
      <c r="G162" s="17"/>
      <c r="H162" s="24"/>
    </row>
    <row r="163" spans="1:8" ht="15" customHeight="1" x14ac:dyDescent="0.25">
      <c r="A163" s="19">
        <v>130718</v>
      </c>
      <c r="B163" s="20" t="s">
        <v>475</v>
      </c>
      <c r="C163" s="21" t="s">
        <v>691</v>
      </c>
      <c r="D163" s="22"/>
      <c r="E163" s="22"/>
      <c r="F163" s="23"/>
      <c r="G163" s="17"/>
      <c r="H163" s="24"/>
    </row>
    <row r="164" spans="1:8" ht="15" customHeight="1" x14ac:dyDescent="0.25">
      <c r="A164" s="19">
        <v>130720</v>
      </c>
      <c r="B164" s="20" t="s">
        <v>476</v>
      </c>
      <c r="C164" s="21" t="s">
        <v>477</v>
      </c>
      <c r="D164" s="22"/>
      <c r="E164" s="22"/>
      <c r="F164" s="23"/>
      <c r="G164" s="17"/>
      <c r="H164" s="24"/>
    </row>
    <row r="165" spans="1:8" ht="15" customHeight="1" x14ac:dyDescent="0.25">
      <c r="A165" s="19">
        <v>130722</v>
      </c>
      <c r="B165" s="20" t="s">
        <v>476</v>
      </c>
      <c r="C165" s="21" t="s">
        <v>686</v>
      </c>
      <c r="D165" s="22"/>
      <c r="E165" s="22"/>
      <c r="F165" s="23"/>
      <c r="G165" s="17"/>
      <c r="H165" s="24"/>
    </row>
    <row r="166" spans="1:8" ht="15" customHeight="1" x14ac:dyDescent="0.25">
      <c r="A166" s="19">
        <v>130721</v>
      </c>
      <c r="B166" s="20" t="s">
        <v>478</v>
      </c>
      <c r="C166" s="21" t="s">
        <v>479</v>
      </c>
      <c r="D166" s="22"/>
      <c r="E166" s="22"/>
      <c r="F166" s="23"/>
      <c r="G166" s="17"/>
      <c r="H166" s="24"/>
    </row>
    <row r="167" spans="1:8" ht="15" customHeight="1" x14ac:dyDescent="0.25">
      <c r="A167" s="19">
        <v>130723</v>
      </c>
      <c r="B167" s="20" t="s">
        <v>480</v>
      </c>
      <c r="C167" s="21" t="s">
        <v>481</v>
      </c>
      <c r="D167" s="22"/>
      <c r="E167" s="22"/>
      <c r="F167" s="23"/>
      <c r="G167" s="17"/>
      <c r="H167" s="24"/>
    </row>
    <row r="168" spans="1:8" ht="15" customHeight="1" x14ac:dyDescent="0.25">
      <c r="A168" s="19">
        <v>130730</v>
      </c>
      <c r="B168" s="20" t="s">
        <v>482</v>
      </c>
      <c r="C168" s="21" t="s">
        <v>483</v>
      </c>
      <c r="D168" s="22"/>
      <c r="E168" s="22"/>
      <c r="F168" s="23"/>
      <c r="G168" s="17"/>
      <c r="H168" s="24"/>
    </row>
    <row r="169" spans="1:8" ht="15" customHeight="1" x14ac:dyDescent="0.25">
      <c r="A169" s="19">
        <v>130736</v>
      </c>
      <c r="B169" s="20" t="s">
        <v>484</v>
      </c>
      <c r="C169" s="21" t="s">
        <v>485</v>
      </c>
      <c r="D169" s="22"/>
      <c r="E169" s="22"/>
      <c r="F169" s="23"/>
      <c r="G169" s="17"/>
      <c r="H169" s="24"/>
    </row>
    <row r="170" spans="1:8" ht="15" customHeight="1" x14ac:dyDescent="0.25">
      <c r="A170" s="19">
        <v>130757</v>
      </c>
      <c r="B170" s="20" t="s">
        <v>482</v>
      </c>
      <c r="C170" s="21" t="s">
        <v>486</v>
      </c>
      <c r="D170" s="22"/>
      <c r="E170" s="22"/>
      <c r="F170" s="23"/>
      <c r="G170" s="17"/>
      <c r="H170" s="24"/>
    </row>
    <row r="171" spans="1:8" ht="15" customHeight="1" x14ac:dyDescent="0.25">
      <c r="A171" s="19">
        <v>130772</v>
      </c>
      <c r="B171" s="20" t="s">
        <v>487</v>
      </c>
      <c r="C171" s="21" t="s">
        <v>488</v>
      </c>
      <c r="D171" s="22"/>
      <c r="E171" s="22"/>
      <c r="F171" s="23"/>
      <c r="G171" s="17"/>
      <c r="H171" s="24"/>
    </row>
    <row r="172" spans="1:8" ht="15" customHeight="1" x14ac:dyDescent="0.25">
      <c r="A172" s="19">
        <v>130773</v>
      </c>
      <c r="B172" s="20" t="s">
        <v>489</v>
      </c>
      <c r="C172" s="21" t="s">
        <v>490</v>
      </c>
      <c r="D172" s="22"/>
      <c r="E172" s="22"/>
      <c r="F172" s="23"/>
      <c r="G172" s="17"/>
      <c r="H172" s="24"/>
    </row>
    <row r="173" spans="1:8" ht="15" customHeight="1" x14ac:dyDescent="0.25">
      <c r="A173" s="19">
        <v>130778</v>
      </c>
      <c r="B173" s="20" t="s">
        <v>491</v>
      </c>
      <c r="C173" s="21" t="s">
        <v>492</v>
      </c>
      <c r="D173" s="22"/>
      <c r="E173" s="22"/>
      <c r="F173" s="23"/>
      <c r="G173" s="17"/>
      <c r="H173" s="24"/>
    </row>
    <row r="174" spans="1:8" ht="15" customHeight="1" x14ac:dyDescent="0.25">
      <c r="A174" s="19">
        <v>130781</v>
      </c>
      <c r="B174" s="20" t="s">
        <v>493</v>
      </c>
      <c r="C174" s="21" t="s">
        <v>494</v>
      </c>
      <c r="D174" s="22"/>
      <c r="E174" s="22"/>
      <c r="F174" s="23"/>
      <c r="G174" s="17"/>
      <c r="H174" s="24"/>
    </row>
    <row r="175" spans="1:8" ht="15" customHeight="1" x14ac:dyDescent="0.25">
      <c r="A175" s="19">
        <v>130792</v>
      </c>
      <c r="B175" s="20" t="s">
        <v>495</v>
      </c>
      <c r="C175" s="21" t="s">
        <v>292</v>
      </c>
      <c r="D175" s="22"/>
      <c r="E175" s="22"/>
      <c r="F175" s="23"/>
      <c r="G175" s="17"/>
      <c r="H175" s="24"/>
    </row>
    <row r="176" spans="1:8" ht="15" customHeight="1" x14ac:dyDescent="0.25">
      <c r="A176" s="19">
        <v>130797</v>
      </c>
      <c r="B176" s="20" t="s">
        <v>491</v>
      </c>
      <c r="C176" s="21" t="s">
        <v>496</v>
      </c>
      <c r="D176" s="22"/>
      <c r="E176" s="22"/>
      <c r="F176" s="23"/>
      <c r="G176" s="17"/>
      <c r="H176" s="24"/>
    </row>
    <row r="177" spans="1:8" ht="15" customHeight="1" x14ac:dyDescent="0.25">
      <c r="A177" s="19">
        <v>130801</v>
      </c>
      <c r="B177" s="20" t="s">
        <v>497</v>
      </c>
      <c r="C177" s="21" t="s">
        <v>498</v>
      </c>
      <c r="D177" s="22"/>
      <c r="E177" s="22"/>
      <c r="F177" s="23"/>
      <c r="G177" s="17"/>
      <c r="H177" s="24"/>
    </row>
    <row r="178" spans="1:8" ht="15" customHeight="1" x14ac:dyDescent="0.25">
      <c r="A178" s="19">
        <v>130802</v>
      </c>
      <c r="B178" s="20" t="s">
        <v>499</v>
      </c>
      <c r="C178" s="21" t="s">
        <v>500</v>
      </c>
      <c r="D178" s="22"/>
      <c r="E178" s="22"/>
      <c r="F178" s="23"/>
      <c r="G178" s="17"/>
      <c r="H178" s="24"/>
    </row>
    <row r="179" spans="1:8" ht="15" customHeight="1" x14ac:dyDescent="0.25">
      <c r="A179" s="19">
        <v>130806</v>
      </c>
      <c r="B179" s="20" t="s">
        <v>501</v>
      </c>
      <c r="C179" s="21" t="s">
        <v>502</v>
      </c>
      <c r="D179" s="22"/>
      <c r="E179" s="22"/>
      <c r="F179" s="23"/>
      <c r="G179" s="17"/>
      <c r="H179" s="24"/>
    </row>
    <row r="180" spans="1:8" ht="15" customHeight="1" x14ac:dyDescent="0.25">
      <c r="A180" s="19">
        <v>130807</v>
      </c>
      <c r="B180" s="20" t="s">
        <v>503</v>
      </c>
      <c r="C180" s="21" t="s">
        <v>504</v>
      </c>
      <c r="D180" s="22"/>
      <c r="E180" s="22"/>
      <c r="F180" s="23"/>
      <c r="G180" s="17"/>
      <c r="H180" s="24"/>
    </row>
    <row r="181" spans="1:8" ht="15" customHeight="1" x14ac:dyDescent="0.25">
      <c r="A181" s="19">
        <v>130822</v>
      </c>
      <c r="B181" s="20" t="s">
        <v>505</v>
      </c>
      <c r="C181" s="21" t="s">
        <v>506</v>
      </c>
      <c r="D181" s="22"/>
      <c r="E181" s="22"/>
      <c r="F181" s="23"/>
      <c r="G181" s="17"/>
      <c r="H181" s="24"/>
    </row>
    <row r="182" spans="1:8" ht="15" customHeight="1" x14ac:dyDescent="0.25">
      <c r="A182" s="19">
        <v>130829</v>
      </c>
      <c r="B182" s="20" t="s">
        <v>507</v>
      </c>
      <c r="C182" s="21" t="s">
        <v>508</v>
      </c>
      <c r="D182" s="22"/>
      <c r="E182" s="22"/>
      <c r="F182" s="23"/>
      <c r="G182" s="17"/>
      <c r="H182" s="24"/>
    </row>
    <row r="183" spans="1:8" ht="15" customHeight="1" x14ac:dyDescent="0.25">
      <c r="A183" s="19">
        <v>130849</v>
      </c>
      <c r="B183" s="20" t="s">
        <v>505</v>
      </c>
      <c r="C183" s="21" t="s">
        <v>509</v>
      </c>
      <c r="D183" s="22"/>
      <c r="E183" s="22"/>
      <c r="F183" s="23"/>
      <c r="G183" s="17"/>
      <c r="H183" s="24"/>
    </row>
    <row r="184" spans="1:8" ht="15" customHeight="1" x14ac:dyDescent="0.25">
      <c r="A184" s="19">
        <v>130856</v>
      </c>
      <c r="B184" s="20" t="s">
        <v>510</v>
      </c>
      <c r="C184" s="21" t="s">
        <v>511</v>
      </c>
      <c r="D184" s="22"/>
      <c r="E184" s="22"/>
      <c r="F184" s="23"/>
      <c r="G184" s="17"/>
      <c r="H184" s="24"/>
    </row>
    <row r="185" spans="1:8" ht="15" customHeight="1" x14ac:dyDescent="0.25">
      <c r="A185" s="19">
        <v>130858</v>
      </c>
      <c r="B185" s="20" t="s">
        <v>512</v>
      </c>
      <c r="C185" s="21" t="s">
        <v>513</v>
      </c>
      <c r="D185" s="22"/>
      <c r="E185" s="22"/>
      <c r="F185" s="23"/>
      <c r="G185" s="17"/>
      <c r="H185" s="24"/>
    </row>
    <row r="186" spans="1:8" ht="15" customHeight="1" x14ac:dyDescent="0.25">
      <c r="A186" s="19">
        <v>130861</v>
      </c>
      <c r="B186" s="20" t="s">
        <v>507</v>
      </c>
      <c r="C186" s="21" t="s">
        <v>514</v>
      </c>
      <c r="D186" s="22"/>
      <c r="E186" s="22"/>
      <c r="F186" s="23"/>
      <c r="G186" s="17"/>
      <c r="H186" s="24"/>
    </row>
    <row r="187" spans="1:8" ht="15" customHeight="1" x14ac:dyDescent="0.25">
      <c r="A187" s="19">
        <v>130880</v>
      </c>
      <c r="B187" s="20" t="s">
        <v>515</v>
      </c>
      <c r="C187" s="21" t="s">
        <v>516</v>
      </c>
      <c r="D187" s="22">
        <v>378.23</v>
      </c>
      <c r="E187" s="22"/>
      <c r="F187" s="23"/>
      <c r="G187" s="17"/>
      <c r="H187" s="24"/>
    </row>
    <row r="188" spans="1:8" ht="15" customHeight="1" x14ac:dyDescent="0.25">
      <c r="A188" s="19">
        <v>130891</v>
      </c>
      <c r="B188" s="20" t="s">
        <v>507</v>
      </c>
      <c r="C188" s="21" t="s">
        <v>517</v>
      </c>
      <c r="D188" s="22"/>
      <c r="E188" s="22"/>
      <c r="F188" s="23"/>
      <c r="G188" s="17"/>
      <c r="H188" s="24"/>
    </row>
    <row r="189" spans="1:8" ht="15" customHeight="1" x14ac:dyDescent="0.25">
      <c r="A189" s="19">
        <v>130951</v>
      </c>
      <c r="B189" s="20" t="s">
        <v>518</v>
      </c>
      <c r="C189" s="21" t="s">
        <v>519</v>
      </c>
      <c r="D189" s="22">
        <v>22.385999999999999</v>
      </c>
      <c r="E189" s="22"/>
      <c r="F189" s="23"/>
      <c r="G189" s="17"/>
      <c r="H189" s="24"/>
    </row>
    <row r="190" spans="1:8" ht="15" customHeight="1" x14ac:dyDescent="0.25">
      <c r="A190" s="19">
        <v>130986</v>
      </c>
      <c r="B190" s="20" t="s">
        <v>515</v>
      </c>
      <c r="C190" s="21" t="s">
        <v>711</v>
      </c>
      <c r="D190" s="22"/>
      <c r="E190" s="22"/>
      <c r="F190" s="23"/>
      <c r="G190" s="17"/>
      <c r="H190" s="24"/>
    </row>
    <row r="191" spans="1:8" ht="15" customHeight="1" x14ac:dyDescent="0.25">
      <c r="A191" s="19">
        <v>139110</v>
      </c>
      <c r="B191" s="20" t="s">
        <v>520</v>
      </c>
      <c r="C191" s="21" t="s">
        <v>521</v>
      </c>
      <c r="D191" s="22"/>
      <c r="E191" s="22"/>
      <c r="F191" s="23"/>
      <c r="G191" s="17"/>
      <c r="H191" s="24"/>
    </row>
    <row r="192" spans="1:8" ht="15" customHeight="1" x14ac:dyDescent="0.25">
      <c r="A192" s="19">
        <v>150000</v>
      </c>
      <c r="B192" s="20" t="s">
        <v>522</v>
      </c>
      <c r="C192" s="21" t="s">
        <v>523</v>
      </c>
      <c r="D192" s="22">
        <v>2.4</v>
      </c>
      <c r="E192" s="22"/>
      <c r="F192" s="23"/>
      <c r="G192" s="17"/>
      <c r="H192" s="24"/>
    </row>
    <row r="193" spans="1:8" ht="15" customHeight="1" x14ac:dyDescent="0.25">
      <c r="A193" s="19">
        <v>150001</v>
      </c>
      <c r="B193" s="20" t="s">
        <v>524</v>
      </c>
      <c r="C193" s="21" t="s">
        <v>525</v>
      </c>
      <c r="D193" s="22"/>
      <c r="E193" s="22"/>
      <c r="F193" s="23"/>
      <c r="G193" s="17"/>
      <c r="H193" s="24"/>
    </row>
    <row r="194" spans="1:8" ht="15" customHeight="1" x14ac:dyDescent="0.25">
      <c r="A194" s="19">
        <v>150002</v>
      </c>
      <c r="B194" s="20" t="s">
        <v>526</v>
      </c>
      <c r="C194" s="21" t="s">
        <v>527</v>
      </c>
      <c r="D194" s="22"/>
      <c r="E194" s="22"/>
      <c r="F194" s="23"/>
      <c r="G194" s="17"/>
      <c r="H194" s="24"/>
    </row>
    <row r="195" spans="1:8" ht="15" customHeight="1" x14ac:dyDescent="0.25">
      <c r="A195" s="19">
        <v>150003</v>
      </c>
      <c r="B195" s="20" t="s">
        <v>528</v>
      </c>
      <c r="C195" s="21" t="s">
        <v>529</v>
      </c>
      <c r="D195" s="22"/>
      <c r="E195" s="22"/>
      <c r="F195" s="23"/>
      <c r="G195" s="17"/>
      <c r="H195" s="24"/>
    </row>
    <row r="196" spans="1:8" ht="15" customHeight="1" x14ac:dyDescent="0.25">
      <c r="A196" s="19">
        <v>150005</v>
      </c>
      <c r="B196" s="20" t="s">
        <v>530</v>
      </c>
      <c r="C196" s="21" t="s">
        <v>531</v>
      </c>
      <c r="D196" s="22"/>
      <c r="E196" s="22"/>
      <c r="F196" s="23"/>
      <c r="G196" s="17"/>
      <c r="H196" s="24"/>
    </row>
    <row r="197" spans="1:8" ht="15" customHeight="1" x14ac:dyDescent="0.25">
      <c r="A197" s="19">
        <v>150007</v>
      </c>
      <c r="B197" s="20" t="s">
        <v>532</v>
      </c>
      <c r="C197" s="21" t="s">
        <v>533</v>
      </c>
      <c r="D197" s="22"/>
      <c r="E197" s="22"/>
      <c r="F197" s="23"/>
      <c r="G197" s="17"/>
      <c r="H197" s="24"/>
    </row>
    <row r="198" spans="1:8" ht="15" customHeight="1" x14ac:dyDescent="0.25">
      <c r="A198" s="19">
        <v>150020</v>
      </c>
      <c r="B198" s="20" t="s">
        <v>534</v>
      </c>
      <c r="C198" s="21" t="s">
        <v>535</v>
      </c>
      <c r="D198" s="22">
        <v>10.26</v>
      </c>
      <c r="E198" s="22"/>
      <c r="F198" s="23"/>
      <c r="G198" s="17"/>
      <c r="H198" s="24"/>
    </row>
    <row r="199" spans="1:8" ht="15" customHeight="1" x14ac:dyDescent="0.25">
      <c r="A199" s="19">
        <v>150022</v>
      </c>
      <c r="B199" s="20" t="s">
        <v>530</v>
      </c>
      <c r="C199" s="21" t="s">
        <v>536</v>
      </c>
      <c r="D199" s="22"/>
      <c r="E199" s="22"/>
      <c r="F199" s="23"/>
      <c r="G199" s="17"/>
      <c r="H199" s="24"/>
    </row>
    <row r="200" spans="1:8" ht="15" customHeight="1" x14ac:dyDescent="0.25">
      <c r="A200" s="19">
        <v>150027</v>
      </c>
      <c r="B200" s="20" t="s">
        <v>530</v>
      </c>
      <c r="C200" s="21" t="s">
        <v>537</v>
      </c>
      <c r="D200" s="22"/>
      <c r="E200" s="22"/>
      <c r="F200" s="23"/>
      <c r="G200" s="17"/>
      <c r="H200" s="24"/>
    </row>
    <row r="201" spans="1:8" ht="15" customHeight="1" x14ac:dyDescent="0.25">
      <c r="A201" s="19">
        <v>152000</v>
      </c>
      <c r="B201" s="20" t="s">
        <v>538</v>
      </c>
      <c r="C201" s="21" t="s">
        <v>539</v>
      </c>
      <c r="D201" s="22"/>
      <c r="E201" s="22"/>
      <c r="F201" s="23"/>
      <c r="G201" s="17"/>
      <c r="H201" s="24"/>
    </row>
    <row r="202" spans="1:8" ht="15" customHeight="1" x14ac:dyDescent="0.25">
      <c r="A202" s="19">
        <v>152001</v>
      </c>
      <c r="B202" s="20" t="s">
        <v>540</v>
      </c>
      <c r="C202" s="21" t="s">
        <v>541</v>
      </c>
      <c r="D202" s="22"/>
      <c r="E202" s="22"/>
      <c r="F202" s="23"/>
      <c r="G202" s="17"/>
      <c r="H202" s="24"/>
    </row>
    <row r="203" spans="1:8" ht="15" customHeight="1" x14ac:dyDescent="0.25">
      <c r="A203" s="19">
        <v>152002</v>
      </c>
      <c r="B203" s="20" t="s">
        <v>542</v>
      </c>
      <c r="C203" s="21" t="s">
        <v>543</v>
      </c>
      <c r="D203" s="22"/>
      <c r="E203" s="22"/>
      <c r="F203" s="23"/>
      <c r="G203" s="17"/>
      <c r="H203" s="24"/>
    </row>
    <row r="204" spans="1:8" ht="15" customHeight="1" x14ac:dyDescent="0.25">
      <c r="A204" s="19">
        <v>152003</v>
      </c>
      <c r="B204" s="20" t="s">
        <v>544</v>
      </c>
      <c r="C204" s="21" t="s">
        <v>545</v>
      </c>
      <c r="D204" s="22"/>
      <c r="E204" s="22"/>
      <c r="F204" s="23"/>
      <c r="G204" s="17"/>
      <c r="H204" s="24"/>
    </row>
    <row r="205" spans="1:8" ht="15" customHeight="1" x14ac:dyDescent="0.25">
      <c r="A205" s="19">
        <v>152004</v>
      </c>
      <c r="B205" s="20" t="s">
        <v>546</v>
      </c>
      <c r="C205" s="21" t="s">
        <v>547</v>
      </c>
      <c r="D205" s="22"/>
      <c r="E205" s="22"/>
      <c r="F205" s="23"/>
      <c r="G205" s="17"/>
      <c r="H205" s="24"/>
    </row>
    <row r="206" spans="1:8" ht="15" customHeight="1" x14ac:dyDescent="0.25">
      <c r="A206" s="19">
        <v>152005</v>
      </c>
      <c r="B206" s="20" t="s">
        <v>548</v>
      </c>
      <c r="C206" s="21" t="s">
        <v>549</v>
      </c>
      <c r="D206" s="22"/>
      <c r="E206" s="22"/>
      <c r="F206" s="23"/>
      <c r="G206" s="17"/>
      <c r="H206" s="24"/>
    </row>
    <row r="207" spans="1:8" ht="15" customHeight="1" x14ac:dyDescent="0.25">
      <c r="A207" s="19">
        <v>152006</v>
      </c>
      <c r="B207" s="20" t="s">
        <v>550</v>
      </c>
      <c r="C207" s="21" t="s">
        <v>551</v>
      </c>
      <c r="D207" s="22"/>
      <c r="E207" s="22"/>
      <c r="F207" s="23"/>
      <c r="G207" s="17"/>
      <c r="H207" s="24"/>
    </row>
    <row r="208" spans="1:8" ht="15" customHeight="1" x14ac:dyDescent="0.25">
      <c r="A208" s="19">
        <v>152007</v>
      </c>
      <c r="B208" s="20" t="s">
        <v>552</v>
      </c>
      <c r="C208" s="21" t="s">
        <v>553</v>
      </c>
      <c r="D208" s="22"/>
      <c r="E208" s="22"/>
      <c r="F208" s="23"/>
      <c r="G208" s="17"/>
      <c r="H208" s="24"/>
    </row>
    <row r="209" spans="1:8" ht="15" customHeight="1" x14ac:dyDescent="0.25">
      <c r="A209" s="19">
        <v>152008</v>
      </c>
      <c r="B209" s="20" t="s">
        <v>554</v>
      </c>
      <c r="C209" s="21" t="s">
        <v>555</v>
      </c>
      <c r="D209" s="22"/>
      <c r="E209" s="22"/>
      <c r="F209" s="23"/>
      <c r="G209" s="17"/>
      <c r="H209" s="24"/>
    </row>
    <row r="210" spans="1:8" ht="15" customHeight="1" x14ac:dyDescent="0.25">
      <c r="A210" s="19">
        <v>152010</v>
      </c>
      <c r="B210" s="20" t="s">
        <v>556</v>
      </c>
      <c r="C210" s="21" t="s">
        <v>557</v>
      </c>
      <c r="D210" s="22"/>
      <c r="E210" s="22"/>
      <c r="F210" s="23"/>
      <c r="G210" s="17"/>
      <c r="H210" s="24"/>
    </row>
    <row r="211" spans="1:8" ht="15" customHeight="1" x14ac:dyDescent="0.25">
      <c r="A211" s="19">
        <v>152011</v>
      </c>
      <c r="B211" s="20" t="s">
        <v>558</v>
      </c>
      <c r="C211" s="21" t="s">
        <v>559</v>
      </c>
      <c r="D211" s="22"/>
      <c r="E211" s="22"/>
      <c r="F211" s="23"/>
      <c r="G211" s="17"/>
      <c r="H211" s="24"/>
    </row>
    <row r="212" spans="1:8" ht="15" customHeight="1" x14ac:dyDescent="0.25">
      <c r="A212" s="19">
        <v>152012</v>
      </c>
      <c r="B212" s="20" t="s">
        <v>560</v>
      </c>
      <c r="C212" s="21" t="s">
        <v>561</v>
      </c>
      <c r="D212" s="22"/>
      <c r="E212" s="22"/>
      <c r="F212" s="23"/>
      <c r="G212" s="17"/>
      <c r="H212" s="24"/>
    </row>
    <row r="213" spans="1:8" ht="15" customHeight="1" x14ac:dyDescent="0.25">
      <c r="A213" s="19">
        <v>152013</v>
      </c>
      <c r="B213" s="20" t="s">
        <v>562</v>
      </c>
      <c r="C213" s="21" t="s">
        <v>563</v>
      </c>
      <c r="D213" s="22"/>
      <c r="E213" s="22"/>
      <c r="F213" s="23"/>
      <c r="G213" s="17"/>
      <c r="H213" s="24"/>
    </row>
    <row r="214" spans="1:8" ht="15" customHeight="1" x14ac:dyDescent="0.25">
      <c r="A214" s="19">
        <v>152014</v>
      </c>
      <c r="B214" s="20" t="s">
        <v>560</v>
      </c>
      <c r="C214" s="21" t="s">
        <v>564</v>
      </c>
      <c r="D214" s="22"/>
      <c r="E214" s="22"/>
      <c r="F214" s="23"/>
      <c r="G214" s="17"/>
      <c r="H214" s="24"/>
    </row>
    <row r="215" spans="1:8" ht="15" customHeight="1" x14ac:dyDescent="0.25">
      <c r="A215" s="19">
        <v>153001</v>
      </c>
      <c r="B215" s="20" t="s">
        <v>565</v>
      </c>
      <c r="C215" s="21" t="s">
        <v>566</v>
      </c>
      <c r="D215" s="22"/>
      <c r="E215" s="22"/>
      <c r="F215" s="23"/>
      <c r="G215" s="17"/>
      <c r="H215" s="24"/>
    </row>
    <row r="216" spans="1:8" ht="15" customHeight="1" x14ac:dyDescent="0.25">
      <c r="A216" s="19">
        <v>153002</v>
      </c>
      <c r="B216" s="20" t="s">
        <v>567</v>
      </c>
      <c r="C216" s="21" t="s">
        <v>568</v>
      </c>
      <c r="D216" s="22"/>
      <c r="E216" s="22"/>
      <c r="F216" s="23"/>
      <c r="G216" s="17"/>
      <c r="H216" s="24"/>
    </row>
    <row r="217" spans="1:8" ht="15" customHeight="1" x14ac:dyDescent="0.25">
      <c r="A217" s="19">
        <v>153003</v>
      </c>
      <c r="B217" s="20" t="s">
        <v>569</v>
      </c>
      <c r="C217" s="21" t="s">
        <v>570</v>
      </c>
      <c r="D217" s="22">
        <v>21</v>
      </c>
      <c r="E217" s="22"/>
      <c r="F217" s="23"/>
      <c r="G217" s="17"/>
      <c r="H217" s="24"/>
    </row>
    <row r="218" spans="1:8" ht="15" customHeight="1" x14ac:dyDescent="0.25">
      <c r="A218" s="19">
        <v>153004</v>
      </c>
      <c r="B218" s="20" t="s">
        <v>571</v>
      </c>
      <c r="C218" s="21" t="s">
        <v>572</v>
      </c>
      <c r="D218" s="22"/>
      <c r="E218" s="22"/>
      <c r="F218" s="23"/>
      <c r="G218" s="17"/>
      <c r="H218" s="24"/>
    </row>
    <row r="219" spans="1:8" ht="15" customHeight="1" x14ac:dyDescent="0.25">
      <c r="A219" s="19">
        <v>153005</v>
      </c>
      <c r="B219" s="20" t="s">
        <v>573</v>
      </c>
      <c r="C219" s="21" t="s">
        <v>574</v>
      </c>
      <c r="D219" s="22"/>
      <c r="E219" s="22"/>
      <c r="F219" s="23"/>
      <c r="G219" s="17"/>
      <c r="H219" s="24"/>
    </row>
    <row r="220" spans="1:8" ht="15" customHeight="1" x14ac:dyDescent="0.25">
      <c r="A220" s="19">
        <v>153006</v>
      </c>
      <c r="B220" s="20" t="s">
        <v>575</v>
      </c>
      <c r="C220" s="21" t="s">
        <v>576</v>
      </c>
      <c r="D220" s="22"/>
      <c r="E220" s="22"/>
      <c r="F220" s="23"/>
      <c r="G220" s="17"/>
      <c r="H220" s="24"/>
    </row>
    <row r="221" spans="1:8" ht="15" customHeight="1" x14ac:dyDescent="0.25">
      <c r="A221" s="19">
        <v>153007</v>
      </c>
      <c r="B221" s="20" t="s">
        <v>577</v>
      </c>
      <c r="C221" s="21" t="s">
        <v>578</v>
      </c>
      <c r="D221" s="22"/>
      <c r="E221" s="22"/>
      <c r="F221" s="23"/>
      <c r="G221" s="17"/>
      <c r="H221" s="24"/>
    </row>
    <row r="222" spans="1:8" ht="15" customHeight="1" x14ac:dyDescent="0.25">
      <c r="A222" s="19">
        <v>153008</v>
      </c>
      <c r="B222" s="20" t="s">
        <v>579</v>
      </c>
      <c r="C222" s="21" t="s">
        <v>580</v>
      </c>
      <c r="D222" s="22"/>
      <c r="E222" s="22"/>
      <c r="F222" s="23"/>
      <c r="G222" s="17"/>
      <c r="H222" s="24"/>
    </row>
    <row r="223" spans="1:8" ht="15" customHeight="1" x14ac:dyDescent="0.25">
      <c r="A223" s="19">
        <v>153009</v>
      </c>
      <c r="B223" s="20" t="s">
        <v>581</v>
      </c>
      <c r="C223" s="21" t="s">
        <v>582</v>
      </c>
      <c r="D223" s="22"/>
      <c r="E223" s="22"/>
      <c r="F223" s="23"/>
      <c r="G223" s="17"/>
      <c r="H223" s="24"/>
    </row>
    <row r="224" spans="1:8" ht="15" customHeight="1" x14ac:dyDescent="0.25">
      <c r="A224" s="19">
        <v>153010</v>
      </c>
      <c r="B224" s="20" t="s">
        <v>583</v>
      </c>
      <c r="C224" s="21" t="s">
        <v>584</v>
      </c>
      <c r="D224" s="22"/>
      <c r="E224" s="22"/>
      <c r="F224" s="23"/>
      <c r="G224" s="17"/>
      <c r="H224" s="24"/>
    </row>
    <row r="225" spans="1:8" ht="15" customHeight="1" x14ac:dyDescent="0.25">
      <c r="A225" s="19">
        <v>153011</v>
      </c>
      <c r="B225" s="20" t="s">
        <v>585</v>
      </c>
      <c r="C225" s="21" t="s">
        <v>586</v>
      </c>
      <c r="D225" s="22"/>
      <c r="E225" s="22"/>
      <c r="F225" s="23"/>
      <c r="G225" s="17"/>
      <c r="H225" s="24"/>
    </row>
    <row r="226" spans="1:8" ht="15" customHeight="1" x14ac:dyDescent="0.25">
      <c r="A226" s="19">
        <v>153012</v>
      </c>
      <c r="B226" s="20" t="s">
        <v>587</v>
      </c>
      <c r="C226" s="21" t="s">
        <v>588</v>
      </c>
      <c r="D226" s="22"/>
      <c r="E226" s="22"/>
      <c r="F226" s="23"/>
      <c r="G226" s="17"/>
      <c r="H226" s="24"/>
    </row>
    <row r="227" spans="1:8" ht="15" customHeight="1" x14ac:dyDescent="0.25">
      <c r="A227" s="19">
        <v>153013</v>
      </c>
      <c r="B227" s="20" t="s">
        <v>581</v>
      </c>
      <c r="C227" s="21" t="s">
        <v>589</v>
      </c>
      <c r="D227" s="22"/>
      <c r="E227" s="22"/>
      <c r="F227" s="23"/>
      <c r="G227" s="17"/>
      <c r="H227" s="24"/>
    </row>
    <row r="228" spans="1:8" ht="15" customHeight="1" x14ac:dyDescent="0.25">
      <c r="A228" s="19">
        <v>160029</v>
      </c>
      <c r="B228" s="20" t="s">
        <v>590</v>
      </c>
      <c r="C228" s="21" t="s">
        <v>591</v>
      </c>
      <c r="D228" s="22"/>
      <c r="E228" s="22"/>
      <c r="F228" s="23"/>
      <c r="G228" s="17"/>
      <c r="H228" s="24"/>
    </row>
    <row r="229" spans="1:8" ht="15" customHeight="1" x14ac:dyDescent="0.25">
      <c r="A229" s="19">
        <v>160031</v>
      </c>
      <c r="B229" s="20" t="s">
        <v>592</v>
      </c>
      <c r="C229" s="21" t="s">
        <v>593</v>
      </c>
      <c r="D229" s="22"/>
      <c r="E229" s="22"/>
      <c r="F229" s="23"/>
      <c r="G229" s="17"/>
      <c r="H229" s="24"/>
    </row>
    <row r="230" spans="1:8" ht="15" customHeight="1" x14ac:dyDescent="0.25">
      <c r="A230" s="19">
        <v>162006</v>
      </c>
      <c r="B230" s="20" t="s">
        <v>594</v>
      </c>
      <c r="C230" s="21" t="s">
        <v>674</v>
      </c>
      <c r="D230" s="22">
        <v>31.265999999999998</v>
      </c>
      <c r="E230" s="22"/>
      <c r="F230" s="23"/>
      <c r="G230" s="17"/>
      <c r="H230" s="24"/>
    </row>
    <row r="231" spans="1:8" ht="15" customHeight="1" x14ac:dyDescent="0.25">
      <c r="A231" s="19">
        <v>165005</v>
      </c>
      <c r="B231" s="20" t="s">
        <v>590</v>
      </c>
      <c r="C231" s="21" t="s">
        <v>595</v>
      </c>
      <c r="D231" s="22"/>
      <c r="E231" s="22"/>
      <c r="F231" s="23"/>
      <c r="G231" s="17"/>
      <c r="H231" s="24"/>
    </row>
    <row r="232" spans="1:8" ht="15" customHeight="1" x14ac:dyDescent="0.25">
      <c r="A232" s="19">
        <v>170003</v>
      </c>
      <c r="B232" s="20" t="s">
        <v>596</v>
      </c>
      <c r="C232" s="21" t="s">
        <v>597</v>
      </c>
      <c r="D232" s="22"/>
      <c r="E232" s="22"/>
      <c r="F232" s="23"/>
      <c r="G232" s="17"/>
      <c r="H232" s="24"/>
    </row>
    <row r="233" spans="1:8" ht="15" customHeight="1" x14ac:dyDescent="0.25">
      <c r="A233" s="19">
        <v>180025</v>
      </c>
      <c r="B233" s="20" t="s">
        <v>598</v>
      </c>
      <c r="C233" s="21" t="s">
        <v>599</v>
      </c>
      <c r="D233" s="22"/>
      <c r="E233" s="22"/>
      <c r="F233" s="23"/>
      <c r="G233" s="17"/>
      <c r="H233" s="24"/>
    </row>
    <row r="234" spans="1:8" ht="15" customHeight="1" x14ac:dyDescent="0.25">
      <c r="A234" s="19">
        <v>180043</v>
      </c>
      <c r="B234" s="20" t="s">
        <v>600</v>
      </c>
      <c r="C234" s="21" t="s">
        <v>601</v>
      </c>
      <c r="D234" s="22"/>
      <c r="E234" s="22"/>
      <c r="F234" s="23"/>
      <c r="G234" s="17"/>
      <c r="H234" s="24"/>
    </row>
    <row r="235" spans="1:8" ht="15" customHeight="1" x14ac:dyDescent="0.25">
      <c r="A235" s="19">
        <v>180127</v>
      </c>
      <c r="B235" s="20" t="s">
        <v>602</v>
      </c>
      <c r="C235" s="21" t="s">
        <v>603</v>
      </c>
      <c r="D235" s="22"/>
      <c r="E235" s="22"/>
      <c r="F235" s="23"/>
      <c r="G235" s="17"/>
      <c r="H235" s="24"/>
    </row>
    <row r="236" spans="1:8" ht="15" customHeight="1" x14ac:dyDescent="0.25">
      <c r="A236" s="19">
        <v>180169</v>
      </c>
      <c r="B236" s="20" t="s">
        <v>604</v>
      </c>
      <c r="C236" s="21" t="s">
        <v>605</v>
      </c>
      <c r="D236" s="22"/>
      <c r="E236" s="22"/>
      <c r="F236" s="23"/>
      <c r="G236" s="17"/>
      <c r="H236" s="24"/>
    </row>
    <row r="237" spans="1:8" ht="15" customHeight="1" x14ac:dyDescent="0.25">
      <c r="A237" s="19">
        <v>180191</v>
      </c>
      <c r="B237" s="20" t="s">
        <v>602</v>
      </c>
      <c r="C237" s="21" t="s">
        <v>606</v>
      </c>
      <c r="D237" s="22"/>
      <c r="E237" s="22"/>
      <c r="F237" s="23"/>
      <c r="G237" s="17"/>
      <c r="H237" s="24"/>
    </row>
    <row r="238" spans="1:8" ht="15" customHeight="1" x14ac:dyDescent="0.25">
      <c r="A238" s="19">
        <v>180216</v>
      </c>
      <c r="B238" s="20" t="s">
        <v>600</v>
      </c>
      <c r="C238" s="21" t="s">
        <v>663</v>
      </c>
      <c r="D238" s="22"/>
      <c r="E238" s="22"/>
      <c r="F238" s="23"/>
      <c r="G238" s="17"/>
      <c r="H238" s="24"/>
    </row>
    <row r="239" spans="1:8" ht="15" customHeight="1" x14ac:dyDescent="0.25">
      <c r="A239" s="19">
        <v>180239</v>
      </c>
      <c r="B239" s="20" t="s">
        <v>607</v>
      </c>
      <c r="C239" s="21" t="s">
        <v>608</v>
      </c>
      <c r="D239" s="22"/>
      <c r="E239" s="22"/>
      <c r="F239" s="23"/>
      <c r="G239" s="17"/>
      <c r="H239" s="24"/>
    </row>
    <row r="240" spans="1:8" ht="15" customHeight="1" x14ac:dyDescent="0.25">
      <c r="A240" s="19">
        <v>180248</v>
      </c>
      <c r="B240" s="20" t="s">
        <v>609</v>
      </c>
      <c r="C240" s="21" t="s">
        <v>610</v>
      </c>
      <c r="D240" s="22"/>
      <c r="E240" s="22"/>
      <c r="F240" s="23"/>
      <c r="G240" s="17"/>
      <c r="H240" s="24"/>
    </row>
    <row r="241" spans="1:8" ht="15" customHeight="1" x14ac:dyDescent="0.25">
      <c r="A241" s="19">
        <v>180315</v>
      </c>
      <c r="B241" s="20" t="s">
        <v>611</v>
      </c>
      <c r="C241" s="21" t="s">
        <v>612</v>
      </c>
      <c r="D241" s="22"/>
      <c r="E241" s="22"/>
      <c r="F241" s="23"/>
      <c r="G241" s="17"/>
      <c r="H241" s="24"/>
    </row>
    <row r="242" spans="1:8" ht="15" customHeight="1" x14ac:dyDescent="0.25">
      <c r="A242" s="19">
        <v>180323</v>
      </c>
      <c r="B242" s="20" t="s">
        <v>609</v>
      </c>
      <c r="C242" s="21" t="s">
        <v>685</v>
      </c>
      <c r="D242" s="22"/>
      <c r="E242" s="22"/>
      <c r="F242" s="23"/>
      <c r="G242" s="17"/>
      <c r="H242" s="24"/>
    </row>
    <row r="243" spans="1:8" ht="15" customHeight="1" x14ac:dyDescent="0.25">
      <c r="A243" s="19">
        <v>180417</v>
      </c>
      <c r="B243" s="20" t="s">
        <v>602</v>
      </c>
      <c r="C243" s="21" t="s">
        <v>613</v>
      </c>
      <c r="D243" s="22"/>
      <c r="E243" s="22"/>
      <c r="F243" s="23"/>
      <c r="G243" s="17"/>
      <c r="H243" s="24"/>
    </row>
    <row r="244" spans="1:8" ht="15" customHeight="1" x14ac:dyDescent="0.25">
      <c r="A244" s="19">
        <v>210033</v>
      </c>
      <c r="B244" s="20" t="s">
        <v>611</v>
      </c>
      <c r="C244" s="21" t="s">
        <v>614</v>
      </c>
      <c r="D244" s="22"/>
      <c r="E244" s="22"/>
      <c r="F244" s="23"/>
      <c r="G244" s="17"/>
      <c r="H244" s="24"/>
    </row>
    <row r="245" spans="1:8" ht="15" customHeight="1" x14ac:dyDescent="0.25">
      <c r="A245" s="19">
        <v>210174</v>
      </c>
      <c r="B245" s="20" t="s">
        <v>611</v>
      </c>
      <c r="C245" s="21" t="s">
        <v>714</v>
      </c>
      <c r="D245" s="22"/>
      <c r="E245" s="22"/>
      <c r="F245" s="23"/>
      <c r="G245" s="17"/>
      <c r="H245" s="24"/>
    </row>
    <row r="246" spans="1:8" ht="15" customHeight="1" x14ac:dyDescent="0.25">
      <c r="A246" s="19">
        <v>210042</v>
      </c>
      <c r="B246" s="20" t="s">
        <v>611</v>
      </c>
      <c r="C246" s="21" t="s">
        <v>616</v>
      </c>
      <c r="D246" s="22"/>
      <c r="E246" s="22"/>
      <c r="F246" s="23"/>
      <c r="G246" s="17"/>
      <c r="H246" s="24"/>
    </row>
    <row r="247" spans="1:8" ht="15" customHeight="1" x14ac:dyDescent="0.25">
      <c r="A247" s="19">
        <v>210049</v>
      </c>
      <c r="B247" s="20" t="s">
        <v>607</v>
      </c>
      <c r="C247" s="21" t="s">
        <v>617</v>
      </c>
      <c r="D247" s="22"/>
      <c r="E247" s="22"/>
      <c r="F247" s="23"/>
      <c r="G247" s="17"/>
      <c r="H247" s="24"/>
    </row>
    <row r="248" spans="1:8" ht="15" customHeight="1" x14ac:dyDescent="0.25">
      <c r="A248" s="19">
        <v>210059</v>
      </c>
      <c r="B248" s="20" t="s">
        <v>611</v>
      </c>
      <c r="C248" s="21" t="s">
        <v>683</v>
      </c>
      <c r="D248" s="22"/>
      <c r="E248" s="22"/>
      <c r="F248" s="23"/>
      <c r="G248" s="17"/>
      <c r="H248" s="24"/>
    </row>
    <row r="249" spans="1:8" ht="15" customHeight="1" x14ac:dyDescent="0.25">
      <c r="A249" s="19">
        <v>210064</v>
      </c>
      <c r="B249" s="20" t="s">
        <v>611</v>
      </c>
      <c r="C249" s="21" t="s">
        <v>618</v>
      </c>
      <c r="D249" s="22"/>
      <c r="E249" s="22"/>
      <c r="F249" s="23"/>
      <c r="G249" s="17"/>
      <c r="H249" s="24"/>
    </row>
    <row r="250" spans="1:8" ht="15" customHeight="1" x14ac:dyDescent="0.25">
      <c r="A250" s="19">
        <v>210175</v>
      </c>
      <c r="B250" s="20" t="s">
        <v>611</v>
      </c>
      <c r="C250" s="21" t="s">
        <v>712</v>
      </c>
      <c r="D250" s="22"/>
      <c r="E250" s="22"/>
      <c r="F250" s="23"/>
      <c r="G250" s="17"/>
      <c r="H250" s="24"/>
    </row>
    <row r="251" spans="1:8" ht="15" customHeight="1" x14ac:dyDescent="0.25">
      <c r="A251" s="19">
        <v>210174</v>
      </c>
      <c r="B251" s="20" t="s">
        <v>611</v>
      </c>
      <c r="C251" s="21" t="s">
        <v>707</v>
      </c>
      <c r="D251" s="22">
        <v>0.6</v>
      </c>
      <c r="E251" s="22"/>
      <c r="F251" s="23"/>
      <c r="G251" s="17"/>
      <c r="H251" s="24"/>
    </row>
    <row r="252" spans="1:8" ht="15" customHeight="1" x14ac:dyDescent="0.25">
      <c r="A252" s="19">
        <v>210072</v>
      </c>
      <c r="B252" s="20" t="s">
        <v>611</v>
      </c>
      <c r="C252" s="21" t="s">
        <v>716</v>
      </c>
      <c r="D252" s="22"/>
      <c r="E252" s="22"/>
      <c r="F252" s="23"/>
      <c r="G252" s="17"/>
      <c r="H252" s="24"/>
    </row>
    <row r="253" spans="1:8" ht="15" customHeight="1" x14ac:dyDescent="0.25">
      <c r="A253" s="19">
        <v>210074</v>
      </c>
      <c r="B253" s="20" t="s">
        <v>607</v>
      </c>
      <c r="C253" s="21" t="s">
        <v>622</v>
      </c>
      <c r="D253" s="22"/>
      <c r="E253" s="22"/>
      <c r="F253" s="23"/>
      <c r="G253" s="17"/>
      <c r="H253" s="24"/>
    </row>
    <row r="254" spans="1:8" ht="15" customHeight="1" x14ac:dyDescent="0.25">
      <c r="A254" s="19">
        <v>210091</v>
      </c>
      <c r="B254" s="20" t="s">
        <v>611</v>
      </c>
      <c r="C254" s="21" t="s">
        <v>658</v>
      </c>
      <c r="D254" s="22"/>
      <c r="E254" s="22"/>
      <c r="F254" s="23"/>
      <c r="G254" s="17"/>
      <c r="H254" s="24"/>
    </row>
    <row r="255" spans="1:8" ht="15" customHeight="1" x14ac:dyDescent="0.25">
      <c r="A255" s="19">
        <v>210092</v>
      </c>
      <c r="B255" s="20" t="s">
        <v>602</v>
      </c>
      <c r="C255" s="21" t="s">
        <v>664</v>
      </c>
      <c r="D255" s="22"/>
      <c r="E255" s="22"/>
      <c r="F255" s="23"/>
      <c r="G255" s="17"/>
      <c r="H255" s="24"/>
    </row>
    <row r="256" spans="1:8" ht="15" customHeight="1" x14ac:dyDescent="0.25">
      <c r="A256" s="19">
        <v>210112</v>
      </c>
      <c r="B256" s="20" t="s">
        <v>607</v>
      </c>
      <c r="C256" s="21" t="s">
        <v>680</v>
      </c>
      <c r="D256" s="22"/>
      <c r="E256" s="22"/>
      <c r="F256" s="23"/>
      <c r="G256" s="17"/>
      <c r="H256" s="24"/>
    </row>
    <row r="257" spans="1:8" ht="15" customHeight="1" x14ac:dyDescent="0.25">
      <c r="A257" s="19" t="s">
        <v>703</v>
      </c>
      <c r="B257" s="20" t="s">
        <v>607</v>
      </c>
      <c r="C257" s="21" t="s">
        <v>704</v>
      </c>
      <c r="D257" s="22"/>
      <c r="E257" s="22"/>
      <c r="F257" s="23"/>
      <c r="G257" s="17"/>
      <c r="H257" s="24"/>
    </row>
    <row r="258" spans="1:8" ht="15" customHeight="1" x14ac:dyDescent="0.25">
      <c r="A258" s="19">
        <v>211607</v>
      </c>
      <c r="B258" s="20" t="s">
        <v>611</v>
      </c>
      <c r="C258" s="21" t="s">
        <v>623</v>
      </c>
      <c r="D258" s="22"/>
      <c r="E258" s="22"/>
      <c r="F258" s="23"/>
      <c r="G258" s="17"/>
      <c r="H258" s="24"/>
    </row>
    <row r="259" spans="1:8" ht="15" customHeight="1" x14ac:dyDescent="0.25">
      <c r="A259" s="19">
        <v>215049</v>
      </c>
      <c r="B259" s="20" t="s">
        <v>611</v>
      </c>
      <c r="C259" s="21" t="s">
        <v>624</v>
      </c>
      <c r="D259" s="22"/>
      <c r="E259" s="22"/>
      <c r="F259" s="23"/>
      <c r="G259" s="17"/>
      <c r="H259" s="24"/>
    </row>
    <row r="260" spans="1:8" ht="15" customHeight="1" x14ac:dyDescent="0.25">
      <c r="A260" s="19">
        <v>215069</v>
      </c>
      <c r="B260" s="20" t="s">
        <v>611</v>
      </c>
      <c r="C260" s="21" t="s">
        <v>665</v>
      </c>
      <c r="D260" s="22"/>
      <c r="E260" s="22"/>
      <c r="F260" s="23"/>
      <c r="G260" s="17"/>
      <c r="H260" s="24"/>
    </row>
    <row r="261" spans="1:8" ht="15" customHeight="1" x14ac:dyDescent="0.25">
      <c r="A261" s="19">
        <v>220804</v>
      </c>
      <c r="B261" s="20" t="s">
        <v>611</v>
      </c>
      <c r="C261" s="21" t="s">
        <v>625</v>
      </c>
      <c r="D261" s="22"/>
      <c r="E261" s="22"/>
      <c r="F261" s="23"/>
      <c r="G261" s="17"/>
      <c r="H261" s="24"/>
    </row>
    <row r="262" spans="1:8" ht="15" customHeight="1" x14ac:dyDescent="0.25">
      <c r="A262" s="19">
        <v>220818</v>
      </c>
      <c r="B262" s="20" t="s">
        <v>611</v>
      </c>
      <c r="C262" s="21" t="s">
        <v>682</v>
      </c>
      <c r="D262" s="22"/>
      <c r="E262" s="22"/>
      <c r="F262" s="23"/>
      <c r="G262" s="17"/>
      <c r="H262" s="24"/>
    </row>
    <row r="263" spans="1:8" ht="15" customHeight="1" x14ac:dyDescent="0.25">
      <c r="A263" s="19">
        <v>222485</v>
      </c>
      <c r="B263" s="20" t="s">
        <v>611</v>
      </c>
      <c r="C263" s="21" t="s">
        <v>713</v>
      </c>
      <c r="D263" s="22"/>
      <c r="E263" s="22"/>
      <c r="F263" s="23"/>
      <c r="G263" s="17"/>
      <c r="H263" s="24"/>
    </row>
    <row r="264" spans="1:8" ht="15" customHeight="1" x14ac:dyDescent="0.25">
      <c r="A264" s="19">
        <v>221240</v>
      </c>
      <c r="B264" s="20" t="s">
        <v>611</v>
      </c>
      <c r="C264" s="21" t="s">
        <v>626</v>
      </c>
      <c r="D264" s="22"/>
      <c r="E264" s="22"/>
      <c r="F264" s="23"/>
      <c r="G264" s="17"/>
      <c r="H264" s="24"/>
    </row>
    <row r="265" spans="1:8" ht="15" customHeight="1" x14ac:dyDescent="0.25">
      <c r="A265" s="19">
        <v>221252</v>
      </c>
      <c r="B265" s="20" t="s">
        <v>627</v>
      </c>
      <c r="C265" s="21" t="s">
        <v>666</v>
      </c>
      <c r="D265" s="22"/>
      <c r="E265" s="22"/>
      <c r="F265" s="23"/>
      <c r="G265" s="17"/>
      <c r="H265" s="24"/>
    </row>
    <row r="266" spans="1:8" ht="15" customHeight="1" x14ac:dyDescent="0.25">
      <c r="A266" s="19">
        <v>222312</v>
      </c>
      <c r="B266" s="20" t="s">
        <v>627</v>
      </c>
      <c r="C266" s="21" t="s">
        <v>628</v>
      </c>
      <c r="D266" s="22"/>
      <c r="E266" s="22"/>
      <c r="F266" s="23"/>
      <c r="G266" s="17"/>
      <c r="H266" s="24"/>
    </row>
    <row r="267" spans="1:8" ht="15" customHeight="1" x14ac:dyDescent="0.25">
      <c r="A267" s="19">
        <v>222485</v>
      </c>
      <c r="B267" s="20" t="s">
        <v>629</v>
      </c>
      <c r="C267" s="21" t="s">
        <v>630</v>
      </c>
      <c r="D267" s="22"/>
      <c r="E267" s="22"/>
      <c r="F267" s="23"/>
      <c r="G267" s="17"/>
      <c r="H267" s="24"/>
    </row>
    <row r="268" spans="1:8" ht="15" customHeight="1" x14ac:dyDescent="0.25">
      <c r="A268" s="19">
        <v>222392</v>
      </c>
      <c r="B268" s="20" t="s">
        <v>633</v>
      </c>
      <c r="C268" s="21" t="s">
        <v>667</v>
      </c>
      <c r="D268" s="22"/>
      <c r="E268" s="22"/>
      <c r="F268" s="23"/>
      <c r="G268" s="17"/>
      <c r="H268" s="24"/>
    </row>
    <row r="269" spans="1:8" ht="15" customHeight="1" x14ac:dyDescent="0.25">
      <c r="A269" s="19">
        <v>230201</v>
      </c>
      <c r="B269" s="20" t="s">
        <v>631</v>
      </c>
      <c r="C269" s="21" t="s">
        <v>632</v>
      </c>
      <c r="D269" s="22">
        <v>350.95800000000003</v>
      </c>
      <c r="E269" s="22"/>
      <c r="F269" s="23"/>
      <c r="G269" s="17"/>
      <c r="H269" s="24"/>
    </row>
    <row r="270" spans="1:8" ht="15" customHeight="1" x14ac:dyDescent="0.25">
      <c r="A270" s="19">
        <v>230202</v>
      </c>
      <c r="B270" s="20" t="s">
        <v>633</v>
      </c>
      <c r="C270" s="21" t="s">
        <v>634</v>
      </c>
      <c r="D270" s="22">
        <v>135.416</v>
      </c>
      <c r="E270" s="22"/>
      <c r="F270" s="23"/>
      <c r="G270" s="17"/>
      <c r="H270" s="24"/>
    </row>
    <row r="271" spans="1:8" ht="15" customHeight="1" x14ac:dyDescent="0.25">
      <c r="A271" s="19">
        <v>230203</v>
      </c>
      <c r="B271" s="20" t="s">
        <v>635</v>
      </c>
      <c r="C271" s="21" t="s">
        <v>636</v>
      </c>
      <c r="D271" s="22">
        <v>169.80600000000001</v>
      </c>
      <c r="E271" s="22"/>
      <c r="F271" s="23"/>
      <c r="G271" s="17"/>
      <c r="H271" s="24"/>
    </row>
    <row r="272" spans="1:8" ht="15" customHeight="1" x14ac:dyDescent="0.25">
      <c r="A272" s="19">
        <v>230205</v>
      </c>
      <c r="B272" s="20" t="s">
        <v>637</v>
      </c>
      <c r="C272" s="21" t="s">
        <v>638</v>
      </c>
      <c r="D272" s="22"/>
      <c r="E272" s="22"/>
      <c r="F272" s="23"/>
      <c r="G272" s="17"/>
      <c r="H272" s="24"/>
    </row>
    <row r="273" spans="1:8" ht="15" customHeight="1" x14ac:dyDescent="0.25">
      <c r="A273" s="19">
        <v>230208</v>
      </c>
      <c r="B273" s="20" t="s">
        <v>639</v>
      </c>
      <c r="C273" s="21" t="s">
        <v>640</v>
      </c>
      <c r="D273" s="22">
        <v>279.822</v>
      </c>
      <c r="E273" s="22"/>
      <c r="F273" s="23"/>
      <c r="G273" s="17"/>
      <c r="H273" s="24"/>
    </row>
    <row r="274" spans="1:8" ht="15" customHeight="1" x14ac:dyDescent="0.25">
      <c r="A274" s="19">
        <v>230211</v>
      </c>
      <c r="B274" s="20" t="s">
        <v>641</v>
      </c>
      <c r="C274" s="21" t="s">
        <v>642</v>
      </c>
      <c r="D274" s="22"/>
      <c r="E274" s="22"/>
      <c r="F274" s="23"/>
      <c r="G274" s="17"/>
      <c r="H274" s="24"/>
    </row>
    <row r="275" spans="1:8" ht="15" customHeight="1" x14ac:dyDescent="0.25">
      <c r="A275" s="19">
        <v>230212</v>
      </c>
      <c r="B275" s="20" t="s">
        <v>643</v>
      </c>
      <c r="C275" s="21" t="s">
        <v>644</v>
      </c>
      <c r="D275" s="22"/>
      <c r="E275" s="22"/>
      <c r="F275" s="23"/>
      <c r="G275" s="17"/>
      <c r="H275" s="24"/>
    </row>
    <row r="276" spans="1:8" ht="15" customHeight="1" x14ac:dyDescent="0.25">
      <c r="A276" s="26" t="s">
        <v>717</v>
      </c>
      <c r="B276" s="20" t="s">
        <v>645</v>
      </c>
      <c r="C276" s="21" t="s">
        <v>720</v>
      </c>
      <c r="D276" s="22">
        <v>1.2</v>
      </c>
      <c r="E276" s="22"/>
      <c r="F276" s="23"/>
      <c r="G276" s="17"/>
      <c r="H276" s="24"/>
    </row>
    <row r="277" spans="1:8" ht="15" customHeight="1" x14ac:dyDescent="0.25">
      <c r="A277" s="26">
        <v>230801</v>
      </c>
      <c r="B277" s="20" t="s">
        <v>645</v>
      </c>
      <c r="C277" s="21" t="s">
        <v>719</v>
      </c>
      <c r="D277" s="22">
        <v>3.984</v>
      </c>
      <c r="E277" s="22"/>
      <c r="F277" s="23"/>
      <c r="G277" s="17"/>
      <c r="H277" s="24"/>
    </row>
    <row r="278" spans="1:8" ht="15" customHeight="1" x14ac:dyDescent="0.25">
      <c r="A278" s="19">
        <v>814020</v>
      </c>
      <c r="B278" s="20" t="s">
        <v>647</v>
      </c>
      <c r="C278" s="21" t="s">
        <v>648</v>
      </c>
      <c r="D278" s="22">
        <v>9.8279999999999994</v>
      </c>
      <c r="E278" s="22"/>
      <c r="F278" s="23"/>
      <c r="G278" s="17"/>
      <c r="H278" s="24"/>
    </row>
    <row r="279" spans="1:8" ht="15" customHeight="1" x14ac:dyDescent="0.25">
      <c r="A279" s="19">
        <v>810450</v>
      </c>
      <c r="B279" s="20" t="s">
        <v>649</v>
      </c>
      <c r="C279" s="21" t="s">
        <v>650</v>
      </c>
      <c r="D279" s="22"/>
      <c r="E279" s="22"/>
      <c r="F279" s="23"/>
      <c r="G279" s="17"/>
      <c r="H279" s="24"/>
    </row>
    <row r="280" spans="1:8" ht="15" customHeight="1" x14ac:dyDescent="0.25">
      <c r="A280" s="19">
        <v>814020</v>
      </c>
      <c r="B280" s="20" t="s">
        <v>651</v>
      </c>
      <c r="C280" s="21" t="s">
        <v>652</v>
      </c>
      <c r="D280" s="22"/>
      <c r="E280" s="22"/>
      <c r="F280" s="23"/>
      <c r="G280" s="17"/>
      <c r="H280" s="24"/>
    </row>
    <row r="281" spans="1:8" ht="15" customHeight="1" x14ac:dyDescent="0.25">
      <c r="A281" s="19">
        <v>814021</v>
      </c>
      <c r="B281" s="20" t="s">
        <v>653</v>
      </c>
      <c r="C281" s="21" t="s">
        <v>654</v>
      </c>
      <c r="D281" s="22"/>
      <c r="E281" s="22"/>
      <c r="F281" s="23"/>
      <c r="G281" s="17"/>
      <c r="H281" s="24"/>
    </row>
    <row r="282" spans="1:8" ht="15" customHeight="1" thickBot="1" x14ac:dyDescent="0.3">
      <c r="A282" s="27">
        <v>833001</v>
      </c>
      <c r="B282" s="28" t="s">
        <v>655</v>
      </c>
      <c r="C282" s="29" t="s">
        <v>656</v>
      </c>
      <c r="D282" s="30"/>
      <c r="E282" s="30"/>
      <c r="F282" s="31"/>
      <c r="G282" s="32"/>
      <c r="H282" s="33"/>
    </row>
    <row r="283" spans="1:8" ht="15" customHeight="1" x14ac:dyDescent="0.25">
      <c r="D283" s="34">
        <f>SUM(D5:D282)</f>
        <v>4141.3340000000007</v>
      </c>
      <c r="E283" s="34">
        <f>SUM(E5:E282)</f>
        <v>0</v>
      </c>
      <c r="F283" s="35">
        <f>SUM(F6:F282)</f>
        <v>0</v>
      </c>
      <c r="G283" s="36">
        <f>SUM(G5:G282)</f>
        <v>0</v>
      </c>
      <c r="H283" s="37">
        <f>SUM(H5:H282)</f>
        <v>0</v>
      </c>
    </row>
    <row r="284" spans="1:8" ht="15" customHeight="1" x14ac:dyDescent="0.25">
      <c r="A284" s="2" t="s">
        <v>7</v>
      </c>
      <c r="F284" s="4" t="s">
        <v>7</v>
      </c>
      <c r="G284" s="38"/>
      <c r="H284" s="37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60"/>
  <sheetViews>
    <sheetView topLeftCell="A43" zoomScale="110" zoomScaleNormal="110" workbookViewId="0">
      <selection activeCell="H53" sqref="H53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44958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3.93</v>
      </c>
      <c r="E5" s="15"/>
      <c r="F5" s="16"/>
      <c r="G5" s="17">
        <f t="shared" ref="G5:G36" si="0">SUM(D5:F5)</f>
        <v>3.93</v>
      </c>
      <c r="H5" s="18">
        <v>3.93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0.54600000000000004</v>
      </c>
      <c r="E6" s="22"/>
      <c r="F6" s="23"/>
      <c r="G6" s="17">
        <f t="shared" si="0"/>
        <v>0.54600000000000004</v>
      </c>
      <c r="H6" s="24">
        <v>0.55000000000000004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35.520000000000003</v>
      </c>
      <c r="E7" s="22"/>
      <c r="F7" s="23"/>
      <c r="G7" s="17">
        <f t="shared" si="0"/>
        <v>35.520000000000003</v>
      </c>
      <c r="H7" s="24">
        <v>35.520000000000003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183.11600000000001</v>
      </c>
      <c r="E8" s="22"/>
      <c r="F8" s="23"/>
      <c r="G8" s="17">
        <f t="shared" si="0"/>
        <v>183.11600000000001</v>
      </c>
      <c r="H8" s="24">
        <v>183.12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19.2</v>
      </c>
      <c r="E9" s="22"/>
      <c r="F9" s="23"/>
      <c r="G9" s="17">
        <f t="shared" si="0"/>
        <v>19.2</v>
      </c>
      <c r="H9" s="24">
        <v>19.2</v>
      </c>
    </row>
    <row r="10" spans="1:8" ht="15" customHeight="1" x14ac:dyDescent="0.25">
      <c r="A10" s="19">
        <v>4612</v>
      </c>
      <c r="B10" s="20" t="s">
        <v>89</v>
      </c>
      <c r="C10" s="21" t="s">
        <v>103</v>
      </c>
      <c r="D10" s="22">
        <v>0.6</v>
      </c>
      <c r="E10" s="22"/>
      <c r="F10" s="23"/>
      <c r="G10" s="17">
        <f t="shared" si="0"/>
        <v>0.6</v>
      </c>
      <c r="H10" s="24">
        <v>0.6</v>
      </c>
    </row>
    <row r="11" spans="1:8" ht="15" customHeight="1" x14ac:dyDescent="0.25">
      <c r="A11" s="19">
        <v>5006</v>
      </c>
      <c r="B11" s="20" t="s">
        <v>110</v>
      </c>
      <c r="C11" s="21" t="s">
        <v>721</v>
      </c>
      <c r="D11" s="22">
        <v>10.95</v>
      </c>
      <c r="E11" s="22"/>
      <c r="F11" s="23"/>
      <c r="G11" s="17">
        <f t="shared" si="0"/>
        <v>10.95</v>
      </c>
      <c r="H11" s="24">
        <v>10.95</v>
      </c>
    </row>
    <row r="12" spans="1:8" ht="15" customHeight="1" x14ac:dyDescent="0.25">
      <c r="A12" s="19">
        <v>5280</v>
      </c>
      <c r="B12" s="20" t="s">
        <v>150</v>
      </c>
      <c r="C12" s="21" t="s">
        <v>722</v>
      </c>
      <c r="D12" s="22">
        <v>0.6</v>
      </c>
      <c r="E12" s="22"/>
      <c r="F12" s="23"/>
      <c r="G12" s="17">
        <f t="shared" si="0"/>
        <v>0.6</v>
      </c>
      <c r="H12" s="24">
        <v>0.6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45.795999999999999</v>
      </c>
      <c r="E13" s="22"/>
      <c r="F13" s="23"/>
      <c r="G13" s="17">
        <f t="shared" si="0"/>
        <v>45.795999999999999</v>
      </c>
      <c r="H13" s="24">
        <v>45.8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1636.0340000000001</v>
      </c>
      <c r="E14" s="22"/>
      <c r="F14" s="23">
        <v>178.08</v>
      </c>
      <c r="G14" s="17">
        <f t="shared" si="0"/>
        <v>1814.114</v>
      </c>
      <c r="H14" s="24">
        <v>1814.11</v>
      </c>
    </row>
    <row r="15" spans="1:8" ht="15" customHeight="1" x14ac:dyDescent="0.25">
      <c r="A15" s="19">
        <v>5760</v>
      </c>
      <c r="B15" s="20" t="s">
        <v>174</v>
      </c>
      <c r="C15" s="21" t="s">
        <v>723</v>
      </c>
      <c r="D15" s="22">
        <v>2.4</v>
      </c>
      <c r="E15" s="22"/>
      <c r="F15" s="23"/>
      <c r="G15" s="17">
        <f t="shared" si="0"/>
        <v>2.4</v>
      </c>
      <c r="H15" s="24">
        <v>2.4</v>
      </c>
    </row>
    <row r="16" spans="1:8" ht="15" customHeight="1" x14ac:dyDescent="0.25">
      <c r="A16" s="19">
        <v>6292</v>
      </c>
      <c r="B16" s="20" t="s">
        <v>174</v>
      </c>
      <c r="C16" s="21" t="s">
        <v>175</v>
      </c>
      <c r="D16" s="22">
        <v>25.7</v>
      </c>
      <c r="E16" s="22"/>
      <c r="F16" s="23"/>
      <c r="G16" s="17">
        <f t="shared" si="0"/>
        <v>25.7</v>
      </c>
      <c r="H16" s="24">
        <v>25.7</v>
      </c>
    </row>
    <row r="17" spans="1:8" ht="15" customHeight="1" x14ac:dyDescent="0.25">
      <c r="A17" s="19">
        <v>6293</v>
      </c>
      <c r="B17" s="20" t="s">
        <v>190</v>
      </c>
      <c r="C17" s="21" t="s">
        <v>725</v>
      </c>
      <c r="D17" s="22">
        <v>4.13</v>
      </c>
      <c r="E17" s="22"/>
      <c r="F17" s="23"/>
      <c r="G17" s="17">
        <f t="shared" si="0"/>
        <v>4.13</v>
      </c>
      <c r="H17" s="24">
        <v>4.13</v>
      </c>
    </row>
    <row r="18" spans="1:8" ht="15" customHeight="1" x14ac:dyDescent="0.25">
      <c r="A18" s="19">
        <v>6800</v>
      </c>
      <c r="B18" s="20" t="s">
        <v>190</v>
      </c>
      <c r="C18" s="21" t="s">
        <v>726</v>
      </c>
      <c r="D18" s="22">
        <v>0.6</v>
      </c>
      <c r="E18" s="22"/>
      <c r="F18" s="23"/>
      <c r="G18" s="17">
        <f t="shared" si="0"/>
        <v>0.6</v>
      </c>
      <c r="H18" s="24">
        <v>0.6</v>
      </c>
    </row>
    <row r="19" spans="1:8" ht="15" customHeight="1" x14ac:dyDescent="0.25">
      <c r="A19" s="19">
        <v>6500</v>
      </c>
      <c r="B19" s="20" t="s">
        <v>190</v>
      </c>
      <c r="C19" s="21" t="s">
        <v>724</v>
      </c>
      <c r="D19" s="22">
        <v>0.6</v>
      </c>
      <c r="E19" s="22"/>
      <c r="F19" s="23"/>
      <c r="G19" s="17">
        <f t="shared" si="0"/>
        <v>0.6</v>
      </c>
      <c r="H19" s="24">
        <v>0.6</v>
      </c>
    </row>
    <row r="20" spans="1:8" ht="15" customHeight="1" x14ac:dyDescent="0.25">
      <c r="A20" s="19">
        <v>6871</v>
      </c>
      <c r="B20" s="20" t="s">
        <v>203</v>
      </c>
      <c r="C20" s="21" t="s">
        <v>204</v>
      </c>
      <c r="D20" s="22">
        <v>25.45</v>
      </c>
      <c r="E20" s="22"/>
      <c r="F20" s="23"/>
      <c r="G20" s="17">
        <f t="shared" si="0"/>
        <v>25.45</v>
      </c>
      <c r="H20" s="24">
        <v>25.45</v>
      </c>
    </row>
    <row r="21" spans="1:8" ht="15" customHeight="1" x14ac:dyDescent="0.25">
      <c r="A21" s="19">
        <v>7140</v>
      </c>
      <c r="B21" s="20" t="s">
        <v>214</v>
      </c>
      <c r="C21" s="21" t="s">
        <v>221</v>
      </c>
      <c r="D21" s="22">
        <v>250.64</v>
      </c>
      <c r="E21" s="22"/>
      <c r="F21" s="23"/>
      <c r="G21" s="17">
        <f t="shared" si="0"/>
        <v>250.64</v>
      </c>
      <c r="H21" s="24">
        <v>250.64</v>
      </c>
    </row>
    <row r="22" spans="1:8" ht="15" customHeight="1" x14ac:dyDescent="0.25">
      <c r="A22" s="19">
        <v>7180</v>
      </c>
      <c r="B22" s="20" t="s">
        <v>222</v>
      </c>
      <c r="C22" s="21" t="s">
        <v>223</v>
      </c>
      <c r="D22" s="22">
        <v>1.5</v>
      </c>
      <c r="E22" s="22"/>
      <c r="F22" s="23"/>
      <c r="G22" s="17">
        <f t="shared" si="0"/>
        <v>1.5</v>
      </c>
      <c r="H22" s="24">
        <v>1.5</v>
      </c>
    </row>
    <row r="23" spans="1:8" ht="15" customHeight="1" x14ac:dyDescent="0.25">
      <c r="A23" s="19">
        <v>7250</v>
      </c>
      <c r="B23" s="20" t="s">
        <v>226</v>
      </c>
      <c r="C23" s="21" t="s">
        <v>227</v>
      </c>
      <c r="D23" s="22">
        <v>23.478000000000002</v>
      </c>
      <c r="E23" s="22"/>
      <c r="F23" s="23"/>
      <c r="G23" s="17">
        <f t="shared" si="0"/>
        <v>23.478000000000002</v>
      </c>
      <c r="H23" s="24">
        <v>23.48</v>
      </c>
    </row>
    <row r="24" spans="1:8" ht="15" customHeight="1" x14ac:dyDescent="0.25">
      <c r="A24" s="19">
        <v>7280</v>
      </c>
      <c r="B24" s="20" t="s">
        <v>234</v>
      </c>
      <c r="C24" s="21" t="s">
        <v>235</v>
      </c>
      <c r="D24" s="22">
        <v>57.85</v>
      </c>
      <c r="E24" s="22"/>
      <c r="F24" s="23"/>
      <c r="G24" s="17">
        <f t="shared" si="0"/>
        <v>57.85</v>
      </c>
      <c r="H24" s="24">
        <v>57.85</v>
      </c>
    </row>
    <row r="25" spans="1:8" ht="15" customHeight="1" x14ac:dyDescent="0.25">
      <c r="A25" s="19">
        <v>7390</v>
      </c>
      <c r="B25" s="20" t="s">
        <v>240</v>
      </c>
      <c r="C25" s="21" t="s">
        <v>241</v>
      </c>
      <c r="D25" s="22">
        <v>6.25</v>
      </c>
      <c r="E25" s="22"/>
      <c r="F25" s="23"/>
      <c r="G25" s="17">
        <f t="shared" si="0"/>
        <v>6.25</v>
      </c>
      <c r="H25" s="24">
        <v>6.25</v>
      </c>
    </row>
    <row r="26" spans="1:8" ht="15" customHeight="1" x14ac:dyDescent="0.25">
      <c r="A26" s="19">
        <v>7499</v>
      </c>
      <c r="B26" s="20" t="s">
        <v>257</v>
      </c>
      <c r="C26" s="21" t="s">
        <v>727</v>
      </c>
      <c r="D26" s="22">
        <v>11.496</v>
      </c>
      <c r="E26" s="22"/>
      <c r="F26" s="23"/>
      <c r="G26" s="17">
        <f t="shared" si="0"/>
        <v>11.496</v>
      </c>
      <c r="H26" s="24">
        <v>11.5</v>
      </c>
    </row>
    <row r="27" spans="1:8" ht="15" customHeight="1" x14ac:dyDescent="0.25">
      <c r="A27" s="19">
        <v>7540</v>
      </c>
      <c r="B27" s="20" t="s">
        <v>263</v>
      </c>
      <c r="C27" s="21" t="s">
        <v>728</v>
      </c>
      <c r="D27" s="22">
        <v>0.6</v>
      </c>
      <c r="E27" s="22"/>
      <c r="F27" s="23"/>
      <c r="G27" s="17">
        <f t="shared" si="0"/>
        <v>0.6</v>
      </c>
      <c r="H27" s="24">
        <v>0.6</v>
      </c>
    </row>
    <row r="28" spans="1:8" ht="15" customHeight="1" x14ac:dyDescent="0.25">
      <c r="A28" s="19">
        <v>7690</v>
      </c>
      <c r="B28" s="20" t="s">
        <v>270</v>
      </c>
      <c r="C28" s="21" t="s">
        <v>271</v>
      </c>
      <c r="D28" s="22">
        <v>11.35</v>
      </c>
      <c r="E28" s="22"/>
      <c r="F28" s="23"/>
      <c r="G28" s="17">
        <f t="shared" si="0"/>
        <v>11.35</v>
      </c>
      <c r="H28" s="24">
        <v>11.35</v>
      </c>
    </row>
    <row r="29" spans="1:8" ht="15" customHeight="1" x14ac:dyDescent="0.25">
      <c r="A29" s="19">
        <v>8001</v>
      </c>
      <c r="B29" s="20" t="s">
        <v>274</v>
      </c>
      <c r="C29" s="21" t="s">
        <v>275</v>
      </c>
      <c r="D29" s="22">
        <v>5.4</v>
      </c>
      <c r="E29" s="22"/>
      <c r="F29" s="23"/>
      <c r="G29" s="17">
        <f t="shared" si="0"/>
        <v>5.4</v>
      </c>
      <c r="H29" s="24">
        <v>5.4</v>
      </c>
    </row>
    <row r="30" spans="1:8" ht="15" customHeight="1" x14ac:dyDescent="0.25">
      <c r="A30" s="19">
        <v>8020</v>
      </c>
      <c r="B30" s="20" t="s">
        <v>277</v>
      </c>
      <c r="C30" s="21" t="s">
        <v>282</v>
      </c>
      <c r="D30" s="22">
        <v>9.8000000000000007</v>
      </c>
      <c r="E30" s="22"/>
      <c r="F30" s="23"/>
      <c r="G30" s="17">
        <f t="shared" si="0"/>
        <v>9.8000000000000007</v>
      </c>
      <c r="H30" s="24">
        <v>9.8000000000000007</v>
      </c>
    </row>
    <row r="31" spans="1:8" ht="15" customHeight="1" x14ac:dyDescent="0.25">
      <c r="A31" s="19">
        <v>8042</v>
      </c>
      <c r="B31" s="20" t="s">
        <v>279</v>
      </c>
      <c r="C31" s="21" t="s">
        <v>669</v>
      </c>
      <c r="D31" s="22">
        <v>0.6</v>
      </c>
      <c r="E31" s="22"/>
      <c r="F31" s="23"/>
      <c r="G31" s="17">
        <f t="shared" si="0"/>
        <v>0.6</v>
      </c>
      <c r="H31" s="24">
        <v>0.6</v>
      </c>
    </row>
    <row r="32" spans="1:8" ht="15" customHeight="1" x14ac:dyDescent="0.25">
      <c r="A32" s="19">
        <v>8150</v>
      </c>
      <c r="B32" s="20" t="s">
        <v>285</v>
      </c>
      <c r="C32" s="21" t="s">
        <v>286</v>
      </c>
      <c r="D32" s="22">
        <v>1.98</v>
      </c>
      <c r="E32" s="22"/>
      <c r="F32" s="23"/>
      <c r="G32" s="17">
        <f t="shared" si="0"/>
        <v>1.98</v>
      </c>
      <c r="H32" s="24">
        <v>1.98</v>
      </c>
    </row>
    <row r="33" spans="1:8" ht="15" customHeight="1" x14ac:dyDescent="0.25">
      <c r="A33" s="19">
        <v>8730</v>
      </c>
      <c r="B33" s="20" t="s">
        <v>305</v>
      </c>
      <c r="C33" s="21" t="s">
        <v>306</v>
      </c>
      <c r="D33" s="22">
        <v>8.73</v>
      </c>
      <c r="E33" s="22"/>
      <c r="F33" s="23"/>
      <c r="G33" s="17">
        <f t="shared" si="0"/>
        <v>8.73</v>
      </c>
      <c r="H33" s="24">
        <v>8.73</v>
      </c>
    </row>
    <row r="34" spans="1:8" ht="15" customHeight="1" x14ac:dyDescent="0.25">
      <c r="A34" s="19">
        <v>8890</v>
      </c>
      <c r="B34" s="20" t="s">
        <v>310</v>
      </c>
      <c r="C34" s="21" t="s">
        <v>311</v>
      </c>
      <c r="D34" s="22">
        <v>0.54600000000000004</v>
      </c>
      <c r="E34" s="22"/>
      <c r="F34" s="23"/>
      <c r="G34" s="17">
        <f t="shared" si="0"/>
        <v>0.54600000000000004</v>
      </c>
      <c r="H34" s="24">
        <v>0.55000000000000004</v>
      </c>
    </row>
    <row r="35" spans="1:8" ht="15" customHeight="1" x14ac:dyDescent="0.25">
      <c r="A35" s="19">
        <v>8990</v>
      </c>
      <c r="B35" s="20" t="s">
        <v>319</v>
      </c>
      <c r="C35" s="21" t="s">
        <v>320</v>
      </c>
      <c r="D35" s="22">
        <v>6.48</v>
      </c>
      <c r="E35" s="22"/>
      <c r="F35" s="23"/>
      <c r="G35" s="17">
        <f t="shared" si="0"/>
        <v>6.48</v>
      </c>
      <c r="H35" s="24">
        <v>6.48</v>
      </c>
    </row>
    <row r="36" spans="1:8" ht="15" customHeight="1" x14ac:dyDescent="0.25">
      <c r="A36" s="19">
        <v>9060</v>
      </c>
      <c r="B36" s="20" t="s">
        <v>321</v>
      </c>
      <c r="C36" s="21" t="s">
        <v>325</v>
      </c>
      <c r="D36" s="22">
        <v>12.89</v>
      </c>
      <c r="E36" s="22"/>
      <c r="F36" s="23"/>
      <c r="G36" s="17">
        <f t="shared" si="0"/>
        <v>12.89</v>
      </c>
      <c r="H36" s="24">
        <v>12.89</v>
      </c>
    </row>
    <row r="37" spans="1:8" ht="15" customHeight="1" x14ac:dyDescent="0.25">
      <c r="A37" s="19">
        <v>9090</v>
      </c>
      <c r="B37" s="20" t="s">
        <v>326</v>
      </c>
      <c r="C37" s="21" t="s">
        <v>327</v>
      </c>
      <c r="D37" s="22">
        <v>0.6</v>
      </c>
      <c r="E37" s="22"/>
      <c r="F37" s="23"/>
      <c r="G37" s="17">
        <f t="shared" ref="G37:G58" si="1">SUM(D37:F37)</f>
        <v>0.6</v>
      </c>
      <c r="H37" s="24">
        <v>0.6</v>
      </c>
    </row>
    <row r="38" spans="1:8" ht="15" customHeight="1" x14ac:dyDescent="0.25">
      <c r="A38" s="19">
        <v>120097</v>
      </c>
      <c r="B38" s="20" t="s">
        <v>351</v>
      </c>
      <c r="C38" s="21" t="s">
        <v>729</v>
      </c>
      <c r="D38" s="22">
        <v>6.35</v>
      </c>
      <c r="E38" s="22"/>
      <c r="F38" s="23"/>
      <c r="G38" s="17">
        <f t="shared" si="1"/>
        <v>6.35</v>
      </c>
      <c r="H38" s="24">
        <v>6.35</v>
      </c>
    </row>
    <row r="39" spans="1:8" ht="15" customHeight="1" x14ac:dyDescent="0.25">
      <c r="A39" s="19">
        <v>130094</v>
      </c>
      <c r="B39" s="20" t="s">
        <v>390</v>
      </c>
      <c r="C39" s="21" t="s">
        <v>391</v>
      </c>
      <c r="D39" s="22">
        <v>13.81</v>
      </c>
      <c r="E39" s="22"/>
      <c r="F39" s="23"/>
      <c r="G39" s="17">
        <f t="shared" si="1"/>
        <v>13.81</v>
      </c>
      <c r="H39" s="24">
        <v>13.81</v>
      </c>
    </row>
    <row r="40" spans="1:8" ht="15" customHeight="1" x14ac:dyDescent="0.25">
      <c r="A40" s="19">
        <v>130100</v>
      </c>
      <c r="B40" s="20" t="s">
        <v>394</v>
      </c>
      <c r="C40" s="21" t="s">
        <v>395</v>
      </c>
      <c r="D40" s="22">
        <v>0.6</v>
      </c>
      <c r="E40" s="22"/>
      <c r="F40" s="23"/>
      <c r="G40" s="17">
        <f t="shared" si="1"/>
        <v>0.6</v>
      </c>
      <c r="H40" s="24">
        <v>0.6</v>
      </c>
    </row>
    <row r="41" spans="1:8" ht="15" customHeight="1" x14ac:dyDescent="0.25">
      <c r="A41" s="19">
        <v>130424</v>
      </c>
      <c r="B41" s="20" t="s">
        <v>412</v>
      </c>
      <c r="C41" s="21" t="s">
        <v>413</v>
      </c>
      <c r="D41" s="22">
        <v>10.050000000000001</v>
      </c>
      <c r="E41" s="22"/>
      <c r="F41" s="23"/>
      <c r="G41" s="17">
        <f t="shared" si="1"/>
        <v>10.050000000000001</v>
      </c>
      <c r="H41" s="24">
        <v>10.050000000000001</v>
      </c>
    </row>
    <row r="42" spans="1:8" ht="15" customHeight="1" x14ac:dyDescent="0.25">
      <c r="A42" s="19">
        <v>130441</v>
      </c>
      <c r="B42" s="20" t="s">
        <v>416</v>
      </c>
      <c r="C42" s="21" t="s">
        <v>417</v>
      </c>
      <c r="D42" s="22">
        <v>3.2759999999999998</v>
      </c>
      <c r="E42" s="22"/>
      <c r="F42" s="23"/>
      <c r="G42" s="17">
        <f t="shared" si="1"/>
        <v>3.2759999999999998</v>
      </c>
      <c r="H42" s="24">
        <v>3.28</v>
      </c>
    </row>
    <row r="43" spans="1:8" ht="15" customHeight="1" x14ac:dyDescent="0.25">
      <c r="A43" s="19">
        <v>130482</v>
      </c>
      <c r="B43" s="20" t="s">
        <v>423</v>
      </c>
      <c r="C43" s="21" t="s">
        <v>424</v>
      </c>
      <c r="D43" s="22">
        <v>275.85000000000002</v>
      </c>
      <c r="E43" s="22"/>
      <c r="F43" s="23"/>
      <c r="G43" s="17">
        <f t="shared" si="1"/>
        <v>275.85000000000002</v>
      </c>
      <c r="H43" s="24">
        <v>275.85000000000002</v>
      </c>
    </row>
    <row r="44" spans="1:8" ht="15" customHeight="1" x14ac:dyDescent="0.25">
      <c r="A44" s="19">
        <v>130553</v>
      </c>
      <c r="B44" s="20" t="s">
        <v>438</v>
      </c>
      <c r="C44" s="21" t="s">
        <v>439</v>
      </c>
      <c r="D44" s="22">
        <v>8.8800000000000008</v>
      </c>
      <c r="E44" s="22"/>
      <c r="F44" s="23"/>
      <c r="G44" s="17">
        <f t="shared" si="1"/>
        <v>8.8800000000000008</v>
      </c>
      <c r="H44" s="24">
        <v>8.8800000000000008</v>
      </c>
    </row>
    <row r="45" spans="1:8" ht="15" customHeight="1" x14ac:dyDescent="0.25">
      <c r="A45" s="19">
        <v>130880</v>
      </c>
      <c r="B45" s="20" t="s">
        <v>515</v>
      </c>
      <c r="C45" s="21" t="s">
        <v>516</v>
      </c>
      <c r="D45" s="22">
        <v>378.23</v>
      </c>
      <c r="E45" s="22"/>
      <c r="F45" s="23"/>
      <c r="G45" s="17">
        <f t="shared" si="1"/>
        <v>378.23</v>
      </c>
      <c r="H45" s="24">
        <v>378.23</v>
      </c>
    </row>
    <row r="46" spans="1:8" ht="15" customHeight="1" x14ac:dyDescent="0.25">
      <c r="A46" s="19">
        <v>130951</v>
      </c>
      <c r="B46" s="20" t="s">
        <v>518</v>
      </c>
      <c r="C46" s="21" t="s">
        <v>519</v>
      </c>
      <c r="D46" s="22">
        <v>22.385999999999999</v>
      </c>
      <c r="E46" s="22"/>
      <c r="F46" s="23"/>
      <c r="G46" s="17">
        <f t="shared" si="1"/>
        <v>22.385999999999999</v>
      </c>
      <c r="H46" s="24">
        <v>22.39</v>
      </c>
    </row>
    <row r="47" spans="1:8" ht="15" customHeight="1" x14ac:dyDescent="0.25">
      <c r="A47" s="19">
        <v>150000</v>
      </c>
      <c r="B47" s="20" t="s">
        <v>522</v>
      </c>
      <c r="C47" s="21" t="s">
        <v>523</v>
      </c>
      <c r="D47" s="22">
        <v>2.4</v>
      </c>
      <c r="E47" s="22"/>
      <c r="F47" s="23"/>
      <c r="G47" s="17">
        <f t="shared" si="1"/>
        <v>2.4</v>
      </c>
      <c r="H47" s="24">
        <v>2.4</v>
      </c>
    </row>
    <row r="48" spans="1:8" ht="15" customHeight="1" x14ac:dyDescent="0.25">
      <c r="A48" s="19">
        <v>150020</v>
      </c>
      <c r="B48" s="20" t="s">
        <v>534</v>
      </c>
      <c r="C48" s="21" t="s">
        <v>535</v>
      </c>
      <c r="D48" s="22">
        <v>10.26</v>
      </c>
      <c r="E48" s="22"/>
      <c r="F48" s="23"/>
      <c r="G48" s="17">
        <f t="shared" si="1"/>
        <v>10.26</v>
      </c>
      <c r="H48" s="24">
        <v>10.26</v>
      </c>
    </row>
    <row r="49" spans="1:8" ht="15" customHeight="1" x14ac:dyDescent="0.25">
      <c r="A49" s="19">
        <v>153003</v>
      </c>
      <c r="B49" s="20" t="s">
        <v>569</v>
      </c>
      <c r="C49" s="21" t="s">
        <v>570</v>
      </c>
      <c r="D49" s="22">
        <v>21</v>
      </c>
      <c r="E49" s="22"/>
      <c r="F49" s="23"/>
      <c r="G49" s="17">
        <f t="shared" si="1"/>
        <v>21</v>
      </c>
      <c r="H49" s="24">
        <v>21</v>
      </c>
    </row>
    <row r="50" spans="1:8" ht="15" customHeight="1" x14ac:dyDescent="0.25">
      <c r="A50" s="19">
        <v>162006</v>
      </c>
      <c r="B50" s="20" t="s">
        <v>594</v>
      </c>
      <c r="C50" s="21" t="s">
        <v>674</v>
      </c>
      <c r="D50" s="22">
        <v>31.265999999999998</v>
      </c>
      <c r="E50" s="22"/>
      <c r="F50" s="23"/>
      <c r="G50" s="17">
        <f t="shared" si="1"/>
        <v>31.265999999999998</v>
      </c>
      <c r="H50" s="24">
        <v>31.27</v>
      </c>
    </row>
    <row r="51" spans="1:8" ht="15" customHeight="1" x14ac:dyDescent="0.25">
      <c r="A51" s="19">
        <v>210174</v>
      </c>
      <c r="B51" s="20" t="s">
        <v>611</v>
      </c>
      <c r="C51" s="21" t="s">
        <v>707</v>
      </c>
      <c r="D51" s="22">
        <v>0.6</v>
      </c>
      <c r="E51" s="22"/>
      <c r="F51" s="23"/>
      <c r="G51" s="17">
        <f t="shared" si="1"/>
        <v>0.6</v>
      </c>
      <c r="H51" s="24">
        <v>0.6</v>
      </c>
    </row>
    <row r="52" spans="1:8" ht="15" customHeight="1" x14ac:dyDescent="0.25">
      <c r="A52" s="19">
        <v>230201</v>
      </c>
      <c r="B52" s="20" t="s">
        <v>631</v>
      </c>
      <c r="C52" s="21" t="s">
        <v>632</v>
      </c>
      <c r="D52" s="22">
        <v>350.95800000000003</v>
      </c>
      <c r="E52" s="22"/>
      <c r="F52" s="23"/>
      <c r="G52" s="17">
        <f t="shared" si="1"/>
        <v>350.95800000000003</v>
      </c>
      <c r="H52" s="24">
        <v>350.92</v>
      </c>
    </row>
    <row r="53" spans="1:8" ht="15" customHeight="1" x14ac:dyDescent="0.25">
      <c r="A53" s="19">
        <v>230202</v>
      </c>
      <c r="B53" s="20" t="s">
        <v>633</v>
      </c>
      <c r="C53" s="21" t="s">
        <v>634</v>
      </c>
      <c r="D53" s="22">
        <v>135.416</v>
      </c>
      <c r="E53" s="22">
        <v>13.9</v>
      </c>
      <c r="F53" s="23">
        <v>2001.49</v>
      </c>
      <c r="G53" s="17">
        <f t="shared" si="1"/>
        <v>2150.806</v>
      </c>
      <c r="H53" s="24">
        <v>2150.81</v>
      </c>
    </row>
    <row r="54" spans="1:8" ht="15" customHeight="1" x14ac:dyDescent="0.25">
      <c r="A54" s="19">
        <v>230203</v>
      </c>
      <c r="B54" s="20" t="s">
        <v>635</v>
      </c>
      <c r="C54" s="21" t="s">
        <v>636</v>
      </c>
      <c r="D54" s="22">
        <v>169.80600000000001</v>
      </c>
      <c r="E54" s="22"/>
      <c r="F54" s="23"/>
      <c r="G54" s="17">
        <f t="shared" si="1"/>
        <v>169.80600000000001</v>
      </c>
      <c r="H54" s="24">
        <v>169.81</v>
      </c>
    </row>
    <row r="55" spans="1:8" ht="15" customHeight="1" x14ac:dyDescent="0.25">
      <c r="A55" s="19">
        <v>230208</v>
      </c>
      <c r="B55" s="20" t="s">
        <v>639</v>
      </c>
      <c r="C55" s="21" t="s">
        <v>640</v>
      </c>
      <c r="D55" s="22">
        <v>279.822</v>
      </c>
      <c r="E55" s="22"/>
      <c r="F55" s="23">
        <v>54.32</v>
      </c>
      <c r="G55" s="17">
        <f t="shared" si="1"/>
        <v>334.142</v>
      </c>
      <c r="H55" s="24">
        <v>334.14</v>
      </c>
    </row>
    <row r="56" spans="1:8" ht="15" customHeight="1" x14ac:dyDescent="0.25">
      <c r="A56" s="26" t="s">
        <v>717</v>
      </c>
      <c r="B56" s="20" t="s">
        <v>645</v>
      </c>
      <c r="C56" s="21" t="s">
        <v>720</v>
      </c>
      <c r="D56" s="22">
        <v>1.2</v>
      </c>
      <c r="E56" s="22"/>
      <c r="F56" s="23"/>
      <c r="G56" s="17">
        <f t="shared" si="1"/>
        <v>1.2</v>
      </c>
      <c r="H56" s="24">
        <v>1.2</v>
      </c>
    </row>
    <row r="57" spans="1:8" ht="15" customHeight="1" x14ac:dyDescent="0.25">
      <c r="A57" s="26">
        <v>230801</v>
      </c>
      <c r="B57" s="20" t="s">
        <v>645</v>
      </c>
      <c r="C57" s="21" t="s">
        <v>719</v>
      </c>
      <c r="D57" s="22">
        <v>3.984</v>
      </c>
      <c r="E57" s="22"/>
      <c r="F57" s="23"/>
      <c r="G57" s="17">
        <f t="shared" si="1"/>
        <v>3.984</v>
      </c>
      <c r="H57" s="24">
        <v>3.98</v>
      </c>
    </row>
    <row r="58" spans="1:8" ht="15" customHeight="1" x14ac:dyDescent="0.25">
      <c r="A58" s="19">
        <v>814020</v>
      </c>
      <c r="B58" s="20" t="s">
        <v>647</v>
      </c>
      <c r="C58" s="21" t="s">
        <v>648</v>
      </c>
      <c r="D58" s="22">
        <v>9.8279999999999994</v>
      </c>
      <c r="E58" s="22"/>
      <c r="F58" s="23"/>
      <c r="G58" s="17">
        <f t="shared" si="1"/>
        <v>9.8279999999999994</v>
      </c>
      <c r="H58" s="24">
        <v>9.83</v>
      </c>
    </row>
    <row r="59" spans="1:8" ht="15" customHeight="1" x14ac:dyDescent="0.25">
      <c r="D59" s="34">
        <f>SUM(D5:D58)</f>
        <v>4141.3340000000007</v>
      </c>
      <c r="E59" s="34">
        <f>SUM(E5:E58)</f>
        <v>13.9</v>
      </c>
      <c r="F59" s="35">
        <f>SUM(F6:F58)</f>
        <v>2233.8900000000003</v>
      </c>
      <c r="G59" s="36">
        <f>SUM(G5:G58)</f>
        <v>6389.1239999999989</v>
      </c>
      <c r="H59" s="37">
        <f>SUM(H5:H58)</f>
        <v>6389.12</v>
      </c>
    </row>
    <row r="60" spans="1:8" ht="15" customHeight="1" x14ac:dyDescent="0.25">
      <c r="A60" s="2" t="s">
        <v>7</v>
      </c>
      <c r="F60" s="4" t="s">
        <v>7</v>
      </c>
      <c r="G60" s="38"/>
      <c r="H60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60"/>
  <sheetViews>
    <sheetView topLeftCell="A46"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44986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8.94</v>
      </c>
      <c r="E5" s="15"/>
      <c r="F5" s="16"/>
      <c r="G5" s="17">
        <f t="shared" ref="G5:G38" si="0">SUM(D5:F5)</f>
        <v>8.94</v>
      </c>
      <c r="H5" s="18">
        <f t="shared" ref="H5:H38" si="1">ROUND(G5,2)</f>
        <v>8.94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18.846</v>
      </c>
      <c r="E6" s="22"/>
      <c r="F6" s="23"/>
      <c r="G6" s="17">
        <f t="shared" si="0"/>
        <v>18.846</v>
      </c>
      <c r="H6" s="24">
        <f>ROUND(G6,2)</f>
        <v>18.850000000000001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21.186</v>
      </c>
      <c r="E7" s="22"/>
      <c r="F7" s="23"/>
      <c r="G7" s="17">
        <f t="shared" si="0"/>
        <v>21.186</v>
      </c>
      <c r="H7" s="24">
        <f t="shared" si="1"/>
        <v>21.19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203.53800000000001</v>
      </c>
      <c r="E8" s="22"/>
      <c r="F8" s="23"/>
      <c r="G8" s="17">
        <f t="shared" si="0"/>
        <v>203.53800000000001</v>
      </c>
      <c r="H8" s="24">
        <f t="shared" si="1"/>
        <v>203.54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0.6</v>
      </c>
      <c r="E9" s="22"/>
      <c r="F9" s="23"/>
      <c r="G9" s="17">
        <f t="shared" si="0"/>
        <v>0.6</v>
      </c>
      <c r="H9" s="24">
        <f t="shared" si="1"/>
        <v>0.6</v>
      </c>
    </row>
    <row r="10" spans="1:8" ht="15" customHeight="1" x14ac:dyDescent="0.25">
      <c r="A10" s="19">
        <v>3060</v>
      </c>
      <c r="B10" s="20" t="s">
        <v>66</v>
      </c>
      <c r="C10" s="21" t="s">
        <v>731</v>
      </c>
      <c r="D10" s="22">
        <v>18.11</v>
      </c>
      <c r="E10" s="22"/>
      <c r="F10" s="23"/>
      <c r="G10" s="17">
        <f t="shared" ref="G10" si="2">SUM(D10:F10)</f>
        <v>18.11</v>
      </c>
      <c r="H10" s="24">
        <f t="shared" ref="H10" si="3">ROUND(G10,2)</f>
        <v>18.11</v>
      </c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0.6</v>
      </c>
      <c r="E11" s="22"/>
      <c r="F11" s="23"/>
      <c r="G11" s="17">
        <f t="shared" si="0"/>
        <v>0.6</v>
      </c>
      <c r="H11" s="24">
        <f t="shared" si="1"/>
        <v>0.6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0.84</v>
      </c>
      <c r="E12" s="22"/>
      <c r="F12" s="23"/>
      <c r="G12" s="17">
        <f t="shared" si="0"/>
        <v>0.84</v>
      </c>
      <c r="H12" s="24">
        <f t="shared" si="1"/>
        <v>0.84</v>
      </c>
    </row>
    <row r="13" spans="1:8" ht="15" customHeight="1" x14ac:dyDescent="0.25">
      <c r="A13" s="19">
        <v>5000</v>
      </c>
      <c r="B13" s="20" t="s">
        <v>150</v>
      </c>
      <c r="C13" s="21" t="s">
        <v>732</v>
      </c>
      <c r="D13" s="22">
        <v>2.34</v>
      </c>
      <c r="E13" s="22"/>
      <c r="F13" s="23"/>
      <c r="G13" s="17">
        <f t="shared" ref="G13" si="4">SUM(D13:F13)</f>
        <v>2.34</v>
      </c>
      <c r="H13" s="24">
        <f t="shared" ref="H13" si="5">ROUND(G13,2)</f>
        <v>2.34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58.23</v>
      </c>
      <c r="E14" s="22"/>
      <c r="F14" s="23"/>
      <c r="G14" s="17">
        <f t="shared" si="0"/>
        <v>58.23</v>
      </c>
      <c r="H14" s="24">
        <f t="shared" si="1"/>
        <v>58.23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1459.684</v>
      </c>
      <c r="E15" s="22"/>
      <c r="F15" s="23"/>
      <c r="G15" s="17">
        <f t="shared" si="0"/>
        <v>1459.684</v>
      </c>
      <c r="H15" s="24">
        <f t="shared" si="1"/>
        <v>1459.68</v>
      </c>
    </row>
    <row r="16" spans="1:8" ht="15" customHeight="1" x14ac:dyDescent="0.25">
      <c r="A16" s="19">
        <v>5760</v>
      </c>
      <c r="B16" s="20" t="s">
        <v>174</v>
      </c>
      <c r="C16" s="21" t="s">
        <v>733</v>
      </c>
      <c r="D16" s="22">
        <v>1.1459999999999999</v>
      </c>
      <c r="E16" s="22"/>
      <c r="F16" s="23"/>
      <c r="G16" s="17">
        <f t="shared" ref="G16:G18" si="6">SUM(D16:F16)</f>
        <v>1.1459999999999999</v>
      </c>
      <c r="H16" s="24">
        <f t="shared" ref="H16:H18" si="7">ROUND(G16,2)</f>
        <v>1.1499999999999999</v>
      </c>
    </row>
    <row r="17" spans="1:8" ht="15" customHeight="1" x14ac:dyDescent="0.25">
      <c r="A17" s="19">
        <v>6010</v>
      </c>
      <c r="B17" s="20" t="s">
        <v>174</v>
      </c>
      <c r="C17" s="21" t="s">
        <v>734</v>
      </c>
      <c r="D17" s="22">
        <v>236.44</v>
      </c>
      <c r="E17" s="22"/>
      <c r="F17" s="23"/>
      <c r="G17" s="17">
        <f t="shared" si="6"/>
        <v>236.44</v>
      </c>
      <c r="H17" s="24">
        <f t="shared" si="7"/>
        <v>236.44</v>
      </c>
    </row>
    <row r="18" spans="1:8" ht="15" customHeight="1" x14ac:dyDescent="0.25">
      <c r="A18" s="19">
        <v>6082</v>
      </c>
      <c r="B18" s="20" t="s">
        <v>174</v>
      </c>
      <c r="C18" s="21" t="s">
        <v>735</v>
      </c>
      <c r="D18" s="22">
        <v>2.286</v>
      </c>
      <c r="E18" s="22"/>
      <c r="F18" s="23"/>
      <c r="G18" s="17">
        <f t="shared" si="6"/>
        <v>2.286</v>
      </c>
      <c r="H18" s="24">
        <f t="shared" si="7"/>
        <v>2.29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10.45</v>
      </c>
      <c r="E19" s="22"/>
      <c r="F19" s="23"/>
      <c r="G19" s="17">
        <f t="shared" si="0"/>
        <v>10.45</v>
      </c>
      <c r="H19" s="24">
        <f t="shared" si="1"/>
        <v>10.45</v>
      </c>
    </row>
    <row r="20" spans="1:8" ht="15" customHeight="1" x14ac:dyDescent="0.25">
      <c r="A20" s="19">
        <v>6610</v>
      </c>
      <c r="B20" s="20" t="s">
        <v>190</v>
      </c>
      <c r="C20" s="21" t="s">
        <v>736</v>
      </c>
      <c r="D20" s="22">
        <v>23.5</v>
      </c>
      <c r="E20" s="22"/>
      <c r="F20" s="23"/>
      <c r="G20" s="17">
        <f t="shared" ref="G20" si="8">SUM(D20:F20)</f>
        <v>23.5</v>
      </c>
      <c r="H20" s="24">
        <f t="shared" ref="H20" si="9">ROUND(G20,2)</f>
        <v>23.5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0.54600000000000004</v>
      </c>
      <c r="E21" s="22"/>
      <c r="F21" s="23"/>
      <c r="G21" s="17">
        <f t="shared" si="0"/>
        <v>0.54600000000000004</v>
      </c>
      <c r="H21" s="24">
        <f t="shared" si="1"/>
        <v>0.55000000000000004</v>
      </c>
    </row>
    <row r="22" spans="1:8" ht="15" customHeight="1" x14ac:dyDescent="0.25">
      <c r="A22" s="19">
        <v>6800</v>
      </c>
      <c r="B22" s="20" t="s">
        <v>203</v>
      </c>
      <c r="C22" s="21" t="s">
        <v>737</v>
      </c>
      <c r="D22" s="22">
        <v>1.74</v>
      </c>
      <c r="E22" s="22"/>
      <c r="F22" s="23"/>
      <c r="G22" s="17">
        <f t="shared" ref="G22:G23" si="10">SUM(D22:F22)</f>
        <v>1.74</v>
      </c>
      <c r="H22" s="24">
        <f t="shared" ref="H22:H23" si="11">ROUND(G22,2)</f>
        <v>1.74</v>
      </c>
    </row>
    <row r="23" spans="1:8" ht="15" customHeight="1" x14ac:dyDescent="0.25">
      <c r="A23" s="19">
        <v>6870</v>
      </c>
      <c r="B23" s="20" t="s">
        <v>203</v>
      </c>
      <c r="C23" s="21" t="s">
        <v>738</v>
      </c>
      <c r="D23" s="22">
        <v>1.74</v>
      </c>
      <c r="E23" s="22"/>
      <c r="F23" s="23"/>
      <c r="G23" s="17">
        <f t="shared" si="10"/>
        <v>1.74</v>
      </c>
      <c r="H23" s="24">
        <f t="shared" si="11"/>
        <v>1.74</v>
      </c>
    </row>
    <row r="24" spans="1:8" ht="15" customHeight="1" x14ac:dyDescent="0.25">
      <c r="A24" s="19">
        <v>6871</v>
      </c>
      <c r="B24" s="20" t="s">
        <v>203</v>
      </c>
      <c r="C24" s="21" t="s">
        <v>204</v>
      </c>
      <c r="D24" s="22">
        <v>6.3</v>
      </c>
      <c r="E24" s="22"/>
      <c r="F24" s="23"/>
      <c r="G24" s="17">
        <f t="shared" si="0"/>
        <v>6.3</v>
      </c>
      <c r="H24" s="24">
        <f t="shared" si="1"/>
        <v>6.3</v>
      </c>
    </row>
    <row r="25" spans="1:8" ht="15" customHeight="1" x14ac:dyDescent="0.25">
      <c r="A25" s="19">
        <v>6872</v>
      </c>
      <c r="B25" s="20" t="s">
        <v>205</v>
      </c>
      <c r="C25" s="21" t="s">
        <v>206</v>
      </c>
      <c r="D25" s="22">
        <v>1.26</v>
      </c>
      <c r="E25" s="22"/>
      <c r="F25" s="23"/>
      <c r="G25" s="17">
        <f t="shared" si="0"/>
        <v>1.26</v>
      </c>
      <c r="H25" s="24">
        <f t="shared" si="1"/>
        <v>1.26</v>
      </c>
    </row>
    <row r="26" spans="1:8" ht="15" customHeight="1" x14ac:dyDescent="0.25">
      <c r="A26" s="19">
        <v>6950</v>
      </c>
      <c r="B26" s="20" t="s">
        <v>208</v>
      </c>
      <c r="C26" s="21" t="s">
        <v>209</v>
      </c>
      <c r="D26" s="22">
        <v>0.6</v>
      </c>
      <c r="E26" s="22"/>
      <c r="F26" s="23"/>
      <c r="G26" s="17">
        <f t="shared" si="0"/>
        <v>0.6</v>
      </c>
      <c r="H26" s="24">
        <f t="shared" si="1"/>
        <v>0.6</v>
      </c>
    </row>
    <row r="27" spans="1:8" ht="15" customHeight="1" x14ac:dyDescent="0.25">
      <c r="A27" s="19">
        <v>7180</v>
      </c>
      <c r="B27" s="20" t="s">
        <v>222</v>
      </c>
      <c r="C27" s="21" t="s">
        <v>223</v>
      </c>
      <c r="D27" s="22">
        <v>3.6</v>
      </c>
      <c r="E27" s="22"/>
      <c r="F27" s="23"/>
      <c r="G27" s="17">
        <f t="shared" si="0"/>
        <v>3.6</v>
      </c>
      <c r="H27" s="24">
        <f t="shared" si="1"/>
        <v>3.6</v>
      </c>
    </row>
    <row r="28" spans="1:8" ht="15" customHeight="1" x14ac:dyDescent="0.25">
      <c r="A28" s="19">
        <v>7250</v>
      </c>
      <c r="B28" s="20" t="s">
        <v>226</v>
      </c>
      <c r="C28" s="21" t="s">
        <v>227</v>
      </c>
      <c r="D28" s="22">
        <v>19.11</v>
      </c>
      <c r="E28" s="22"/>
      <c r="F28" s="23"/>
      <c r="G28" s="17">
        <f t="shared" si="0"/>
        <v>19.11</v>
      </c>
      <c r="H28" s="24">
        <f t="shared" si="1"/>
        <v>19.11</v>
      </c>
    </row>
    <row r="29" spans="1:8" ht="15" customHeight="1" x14ac:dyDescent="0.25">
      <c r="A29" s="19">
        <v>7350</v>
      </c>
      <c r="B29" s="20" t="s">
        <v>240</v>
      </c>
      <c r="C29" s="21" t="s">
        <v>739</v>
      </c>
      <c r="D29" s="22">
        <v>110.6</v>
      </c>
      <c r="E29" s="22"/>
      <c r="F29" s="23"/>
      <c r="G29" s="17">
        <f t="shared" si="0"/>
        <v>110.6</v>
      </c>
      <c r="H29" s="24">
        <f t="shared" si="1"/>
        <v>110.6</v>
      </c>
    </row>
    <row r="30" spans="1:8" ht="15" customHeight="1" x14ac:dyDescent="0.25">
      <c r="A30" s="19">
        <v>7490</v>
      </c>
      <c r="B30" s="20" t="s">
        <v>257</v>
      </c>
      <c r="C30" s="21" t="s">
        <v>258</v>
      </c>
      <c r="D30" s="22">
        <v>0.6</v>
      </c>
      <c r="E30" s="22"/>
      <c r="F30" s="23"/>
      <c r="G30" s="17">
        <f t="shared" si="0"/>
        <v>0.6</v>
      </c>
      <c r="H30" s="24">
        <f t="shared" si="1"/>
        <v>0.6</v>
      </c>
    </row>
    <row r="31" spans="1:8" ht="15" customHeight="1" x14ac:dyDescent="0.25">
      <c r="A31" s="19">
        <v>7499</v>
      </c>
      <c r="B31" s="20" t="s">
        <v>263</v>
      </c>
      <c r="C31" s="21" t="s">
        <v>740</v>
      </c>
      <c r="D31" s="22">
        <v>19.3</v>
      </c>
      <c r="E31" s="22"/>
      <c r="F31" s="23"/>
      <c r="G31" s="17">
        <f t="shared" ref="G31" si="12">SUM(D31:F31)</f>
        <v>19.3</v>
      </c>
      <c r="H31" s="24">
        <f t="shared" ref="H31" si="13">ROUND(G31,2)</f>
        <v>19.3</v>
      </c>
    </row>
    <row r="32" spans="1:8" ht="15" customHeight="1" x14ac:dyDescent="0.25">
      <c r="A32" s="19">
        <v>7540</v>
      </c>
      <c r="B32" s="20" t="s">
        <v>263</v>
      </c>
      <c r="C32" s="21" t="s">
        <v>741</v>
      </c>
      <c r="D32" s="22">
        <v>11.45</v>
      </c>
      <c r="E32" s="22"/>
      <c r="F32" s="23"/>
      <c r="G32" s="17">
        <f t="shared" si="0"/>
        <v>11.45</v>
      </c>
      <c r="H32" s="24">
        <f t="shared" si="1"/>
        <v>11.45</v>
      </c>
    </row>
    <row r="33" spans="1:8" ht="15" customHeight="1" x14ac:dyDescent="0.25">
      <c r="A33" s="19">
        <v>7690</v>
      </c>
      <c r="B33" s="20" t="s">
        <v>270</v>
      </c>
      <c r="C33" s="21" t="s">
        <v>271</v>
      </c>
      <c r="D33" s="22">
        <v>5.55</v>
      </c>
      <c r="E33" s="22"/>
      <c r="F33" s="23"/>
      <c r="G33" s="17">
        <f t="shared" si="0"/>
        <v>5.55</v>
      </c>
      <c r="H33" s="24">
        <f t="shared" si="1"/>
        <v>5.55</v>
      </c>
    </row>
    <row r="34" spans="1:8" ht="15" customHeight="1" x14ac:dyDescent="0.25">
      <c r="A34" s="19">
        <v>8042</v>
      </c>
      <c r="B34" s="20" t="s">
        <v>279</v>
      </c>
      <c r="C34" s="21" t="s">
        <v>669</v>
      </c>
      <c r="D34" s="22">
        <v>1.98</v>
      </c>
      <c r="E34" s="22"/>
      <c r="F34" s="23"/>
      <c r="G34" s="17">
        <f t="shared" si="0"/>
        <v>1.98</v>
      </c>
      <c r="H34" s="24">
        <f t="shared" si="1"/>
        <v>1.98</v>
      </c>
    </row>
    <row r="35" spans="1:8" ht="15" customHeight="1" x14ac:dyDescent="0.25">
      <c r="A35" s="19">
        <v>8400</v>
      </c>
      <c r="B35" s="20" t="s">
        <v>293</v>
      </c>
      <c r="C35" s="21" t="s">
        <v>294</v>
      </c>
      <c r="D35" s="22">
        <v>0.6</v>
      </c>
      <c r="E35" s="22"/>
      <c r="F35" s="23"/>
      <c r="G35" s="17">
        <f t="shared" si="0"/>
        <v>0.6</v>
      </c>
      <c r="H35" s="24">
        <f t="shared" si="1"/>
        <v>0.6</v>
      </c>
    </row>
    <row r="36" spans="1:8" ht="15" customHeight="1" x14ac:dyDescent="0.25">
      <c r="A36" s="19">
        <v>8730</v>
      </c>
      <c r="B36" s="20" t="s">
        <v>305</v>
      </c>
      <c r="C36" s="21" t="s">
        <v>306</v>
      </c>
      <c r="D36" s="22">
        <v>57.8</v>
      </c>
      <c r="E36" s="22"/>
      <c r="F36" s="23"/>
      <c r="G36" s="17">
        <f t="shared" si="0"/>
        <v>57.8</v>
      </c>
      <c r="H36" s="24">
        <f t="shared" si="1"/>
        <v>57.8</v>
      </c>
    </row>
    <row r="37" spans="1:8" ht="15" customHeight="1" x14ac:dyDescent="0.25">
      <c r="A37" s="19">
        <v>8890</v>
      </c>
      <c r="B37" s="20" t="s">
        <v>310</v>
      </c>
      <c r="C37" s="21" t="s">
        <v>311</v>
      </c>
      <c r="D37" s="22">
        <v>14.1</v>
      </c>
      <c r="E37" s="22"/>
      <c r="F37" s="23"/>
      <c r="G37" s="17">
        <f t="shared" si="0"/>
        <v>14.1</v>
      </c>
      <c r="H37" s="24">
        <f t="shared" si="1"/>
        <v>14.1</v>
      </c>
    </row>
    <row r="38" spans="1:8" ht="15" customHeight="1" x14ac:dyDescent="0.25">
      <c r="A38" s="19">
        <v>9090</v>
      </c>
      <c r="B38" s="20" t="s">
        <v>326</v>
      </c>
      <c r="C38" s="21" t="s">
        <v>327</v>
      </c>
      <c r="D38" s="22">
        <v>0.6</v>
      </c>
      <c r="E38" s="22"/>
      <c r="F38" s="23"/>
      <c r="G38" s="17">
        <f t="shared" si="0"/>
        <v>0.6</v>
      </c>
      <c r="H38" s="24">
        <f t="shared" si="1"/>
        <v>0.6</v>
      </c>
    </row>
    <row r="39" spans="1:8" ht="15" customHeight="1" x14ac:dyDescent="0.25">
      <c r="A39" s="19">
        <v>121600</v>
      </c>
      <c r="B39" s="20" t="s">
        <v>357</v>
      </c>
      <c r="C39" s="21" t="s">
        <v>358</v>
      </c>
      <c r="D39" s="22">
        <v>29.25</v>
      </c>
      <c r="E39" s="22"/>
      <c r="F39" s="23"/>
      <c r="G39" s="17">
        <f t="shared" ref="G39:G44" si="14">SUM(D39:F39)</f>
        <v>29.25</v>
      </c>
      <c r="H39" s="24">
        <f t="shared" ref="H39:H40" si="15">ROUND(G39,2)</f>
        <v>29.25</v>
      </c>
    </row>
    <row r="40" spans="1:8" ht="15" customHeight="1" x14ac:dyDescent="0.25">
      <c r="A40" s="19">
        <v>123456</v>
      </c>
      <c r="B40" s="20" t="s">
        <v>374</v>
      </c>
      <c r="C40" s="21" t="s">
        <v>715</v>
      </c>
      <c r="D40" s="22">
        <v>12.45</v>
      </c>
      <c r="E40" s="22"/>
      <c r="F40" s="23"/>
      <c r="G40" s="17">
        <f t="shared" si="14"/>
        <v>12.45</v>
      </c>
      <c r="H40" s="24">
        <f t="shared" si="15"/>
        <v>12.45</v>
      </c>
    </row>
    <row r="41" spans="1:8" ht="15" customHeight="1" x14ac:dyDescent="0.25">
      <c r="A41" s="19">
        <v>130103</v>
      </c>
      <c r="B41" s="20" t="s">
        <v>396</v>
      </c>
      <c r="C41" s="21" t="s">
        <v>397</v>
      </c>
      <c r="D41" s="22">
        <v>6.61</v>
      </c>
      <c r="E41" s="22"/>
      <c r="F41" s="23"/>
      <c r="G41" s="17">
        <f t="shared" si="14"/>
        <v>6.61</v>
      </c>
      <c r="H41" s="24">
        <f>ROUND(G41,2)</f>
        <v>6.61</v>
      </c>
    </row>
    <row r="42" spans="1:8" ht="15" customHeight="1" x14ac:dyDescent="0.25">
      <c r="A42" s="19">
        <v>130424</v>
      </c>
      <c r="B42" s="20" t="s">
        <v>412</v>
      </c>
      <c r="C42" s="21" t="s">
        <v>413</v>
      </c>
      <c r="D42" s="22">
        <v>35</v>
      </c>
      <c r="E42" s="22"/>
      <c r="F42" s="23"/>
      <c r="G42" s="17">
        <f t="shared" si="14"/>
        <v>35</v>
      </c>
      <c r="H42" s="24">
        <f t="shared" ref="H42:H47" si="16">ROUND(G42,2)</f>
        <v>35</v>
      </c>
    </row>
    <row r="43" spans="1:8" ht="15" customHeight="1" x14ac:dyDescent="0.25">
      <c r="A43" s="19">
        <v>130441</v>
      </c>
      <c r="B43" s="20" t="s">
        <v>416</v>
      </c>
      <c r="C43" s="21" t="s">
        <v>417</v>
      </c>
      <c r="D43" s="22">
        <v>4.4219999999999997</v>
      </c>
      <c r="E43" s="22"/>
      <c r="F43" s="23"/>
      <c r="G43" s="17">
        <f t="shared" si="14"/>
        <v>4.4219999999999997</v>
      </c>
      <c r="H43" s="24">
        <f t="shared" si="16"/>
        <v>4.42</v>
      </c>
    </row>
    <row r="44" spans="1:8" ht="15" customHeight="1" x14ac:dyDescent="0.25">
      <c r="A44" s="19">
        <v>130482</v>
      </c>
      <c r="B44" s="20" t="s">
        <v>423</v>
      </c>
      <c r="C44" s="21" t="s">
        <v>424</v>
      </c>
      <c r="D44" s="22">
        <v>355.45</v>
      </c>
      <c r="E44" s="22"/>
      <c r="F44" s="23"/>
      <c r="G44" s="17">
        <f t="shared" si="14"/>
        <v>355.45</v>
      </c>
      <c r="H44" s="24">
        <f t="shared" si="16"/>
        <v>355.45</v>
      </c>
    </row>
    <row r="45" spans="1:8" ht="15" customHeight="1" x14ac:dyDescent="0.25">
      <c r="A45" s="19">
        <v>130553</v>
      </c>
      <c r="B45" s="20" t="s">
        <v>438</v>
      </c>
      <c r="C45" s="21" t="s">
        <v>439</v>
      </c>
      <c r="D45" s="22">
        <v>3.2759999999999998</v>
      </c>
      <c r="E45" s="22"/>
      <c r="F45" s="23"/>
      <c r="G45" s="17">
        <f t="shared" ref="G45:G49" si="17">SUM(D45:F45)</f>
        <v>3.2759999999999998</v>
      </c>
      <c r="H45" s="24">
        <f t="shared" si="16"/>
        <v>3.28</v>
      </c>
    </row>
    <row r="46" spans="1:8" ht="15" customHeight="1" x14ac:dyDescent="0.25">
      <c r="A46" s="19">
        <v>130880</v>
      </c>
      <c r="B46" s="20" t="s">
        <v>515</v>
      </c>
      <c r="C46" s="21" t="s">
        <v>516</v>
      </c>
      <c r="D46" s="22">
        <v>414.05</v>
      </c>
      <c r="E46" s="22"/>
      <c r="F46" s="23"/>
      <c r="G46" s="17">
        <f t="shared" si="17"/>
        <v>414.05</v>
      </c>
      <c r="H46" s="24">
        <f t="shared" si="16"/>
        <v>414.05</v>
      </c>
    </row>
    <row r="47" spans="1:8" ht="15" customHeight="1" x14ac:dyDescent="0.25">
      <c r="A47" s="19">
        <v>130951</v>
      </c>
      <c r="B47" s="20" t="s">
        <v>518</v>
      </c>
      <c r="C47" s="21" t="s">
        <v>519</v>
      </c>
      <c r="D47" s="22">
        <v>15.12</v>
      </c>
      <c r="E47" s="22"/>
      <c r="F47" s="23"/>
      <c r="G47" s="17">
        <f t="shared" si="17"/>
        <v>15.12</v>
      </c>
      <c r="H47" s="24">
        <f t="shared" si="16"/>
        <v>15.12</v>
      </c>
    </row>
    <row r="48" spans="1:8" ht="15" customHeight="1" x14ac:dyDescent="0.25">
      <c r="A48" s="19">
        <v>150001</v>
      </c>
      <c r="B48" s="20" t="s">
        <v>524</v>
      </c>
      <c r="C48" s="21" t="s">
        <v>525</v>
      </c>
      <c r="D48" s="22">
        <v>0.6</v>
      </c>
      <c r="E48" s="22"/>
      <c r="F48" s="23"/>
      <c r="G48" s="17">
        <f t="shared" si="17"/>
        <v>0.6</v>
      </c>
      <c r="H48" s="24">
        <f t="shared" ref="H48:H56" si="18">ROUND(G48,2)</f>
        <v>0.6</v>
      </c>
    </row>
    <row r="49" spans="1:8" ht="15" customHeight="1" x14ac:dyDescent="0.25">
      <c r="A49" s="19">
        <v>150020</v>
      </c>
      <c r="B49" s="20" t="s">
        <v>534</v>
      </c>
      <c r="C49" s="21" t="s">
        <v>535</v>
      </c>
      <c r="D49" s="22">
        <v>182.166</v>
      </c>
      <c r="E49" s="22"/>
      <c r="F49" s="23"/>
      <c r="G49" s="17">
        <f t="shared" si="17"/>
        <v>182.166</v>
      </c>
      <c r="H49" s="24">
        <f>ROUND(G49,2)</f>
        <v>182.17</v>
      </c>
    </row>
    <row r="50" spans="1:8" ht="15" customHeight="1" x14ac:dyDescent="0.25">
      <c r="A50" s="19">
        <v>153003</v>
      </c>
      <c r="B50" s="20" t="s">
        <v>569</v>
      </c>
      <c r="C50" s="21" t="s">
        <v>570</v>
      </c>
      <c r="D50" s="22">
        <v>1.2</v>
      </c>
      <c r="E50" s="22"/>
      <c r="F50" s="23"/>
      <c r="G50" s="17">
        <f t="shared" ref="G50:G51" si="19">SUM(D50:F50)</f>
        <v>1.2</v>
      </c>
      <c r="H50" s="24">
        <f t="shared" si="18"/>
        <v>1.2</v>
      </c>
    </row>
    <row r="51" spans="1:8" ht="15" customHeight="1" x14ac:dyDescent="0.25">
      <c r="A51" s="19">
        <v>210174</v>
      </c>
      <c r="B51" s="20" t="s">
        <v>611</v>
      </c>
      <c r="C51" s="21" t="s">
        <v>714</v>
      </c>
      <c r="D51" s="22">
        <v>4.4400000000000004</v>
      </c>
      <c r="E51" s="22"/>
      <c r="F51" s="23"/>
      <c r="G51" s="17">
        <f t="shared" si="19"/>
        <v>4.4400000000000004</v>
      </c>
      <c r="H51" s="24">
        <f t="shared" si="18"/>
        <v>4.4400000000000004</v>
      </c>
    </row>
    <row r="52" spans="1:8" ht="15" customHeight="1" x14ac:dyDescent="0.25">
      <c r="A52" s="19">
        <v>230201</v>
      </c>
      <c r="B52" s="20" t="s">
        <v>631</v>
      </c>
      <c r="C52" s="21" t="s">
        <v>632</v>
      </c>
      <c r="D52" s="22">
        <v>348.12400000000002</v>
      </c>
      <c r="E52" s="22"/>
      <c r="F52" s="23"/>
      <c r="G52" s="17">
        <f t="shared" ref="G52:G58" si="20">SUM(D52:F52)</f>
        <v>348.12400000000002</v>
      </c>
      <c r="H52" s="24">
        <f t="shared" si="18"/>
        <v>348.12</v>
      </c>
    </row>
    <row r="53" spans="1:8" ht="15" customHeight="1" x14ac:dyDescent="0.25">
      <c r="A53" s="19">
        <v>230202</v>
      </c>
      <c r="B53" s="20" t="s">
        <v>633</v>
      </c>
      <c r="C53" s="21" t="s">
        <v>634</v>
      </c>
      <c r="D53" s="22">
        <v>121.12</v>
      </c>
      <c r="E53" s="22"/>
      <c r="F53" s="23"/>
      <c r="G53" s="17">
        <f t="shared" si="20"/>
        <v>121.12</v>
      </c>
      <c r="H53" s="24">
        <f t="shared" si="18"/>
        <v>121.12</v>
      </c>
    </row>
    <row r="54" spans="1:8" ht="15" customHeight="1" x14ac:dyDescent="0.25">
      <c r="A54" s="19">
        <v>230203</v>
      </c>
      <c r="B54" s="20" t="s">
        <v>635</v>
      </c>
      <c r="C54" s="21" t="s">
        <v>636</v>
      </c>
      <c r="D54" s="22">
        <v>140.88399999999999</v>
      </c>
      <c r="E54" s="22"/>
      <c r="F54" s="23"/>
      <c r="G54" s="17">
        <f t="shared" si="20"/>
        <v>140.88399999999999</v>
      </c>
      <c r="H54" s="24">
        <f t="shared" si="18"/>
        <v>140.88</v>
      </c>
    </row>
    <row r="55" spans="1:8" ht="15" customHeight="1" x14ac:dyDescent="0.25">
      <c r="A55" s="19">
        <v>230208</v>
      </c>
      <c r="B55" s="20" t="s">
        <v>639</v>
      </c>
      <c r="C55" s="21" t="s">
        <v>640</v>
      </c>
      <c r="D55" s="22">
        <v>64.745999999999995</v>
      </c>
      <c r="E55" s="22"/>
      <c r="F55" s="23"/>
      <c r="G55" s="17">
        <f t="shared" si="20"/>
        <v>64.745999999999995</v>
      </c>
      <c r="H55" s="24">
        <f t="shared" si="18"/>
        <v>64.75</v>
      </c>
    </row>
    <row r="56" spans="1:8" ht="15" customHeight="1" x14ac:dyDescent="0.25">
      <c r="A56" s="26" t="s">
        <v>717</v>
      </c>
      <c r="B56" s="20" t="s">
        <v>645</v>
      </c>
      <c r="C56" s="21" t="s">
        <v>720</v>
      </c>
      <c r="D56" s="22">
        <v>29.35</v>
      </c>
      <c r="E56" s="22"/>
      <c r="F56" s="23"/>
      <c r="G56" s="17">
        <f t="shared" si="20"/>
        <v>29.35</v>
      </c>
      <c r="H56" s="24">
        <f t="shared" si="18"/>
        <v>29.35</v>
      </c>
    </row>
    <row r="57" spans="1:8" ht="15" customHeight="1" x14ac:dyDescent="0.25">
      <c r="A57" s="26">
        <v>230801</v>
      </c>
      <c r="B57" s="20" t="s">
        <v>645</v>
      </c>
      <c r="C57" s="21" t="s">
        <v>719</v>
      </c>
      <c r="D57" s="22">
        <v>4.4219999999999997</v>
      </c>
      <c r="E57" s="22"/>
      <c r="F57" s="23"/>
      <c r="G57" s="17">
        <f t="shared" si="20"/>
        <v>4.4219999999999997</v>
      </c>
      <c r="H57" s="24">
        <f t="shared" ref="H57:H58" si="21">ROUND(G57,2)</f>
        <v>4.42</v>
      </c>
    </row>
    <row r="58" spans="1:8" ht="15" customHeight="1" x14ac:dyDescent="0.25">
      <c r="A58" s="19">
        <v>814020</v>
      </c>
      <c r="B58" s="20" t="s">
        <v>647</v>
      </c>
      <c r="C58" s="21" t="s">
        <v>648</v>
      </c>
      <c r="D58" s="22">
        <v>11.406000000000001</v>
      </c>
      <c r="E58" s="22"/>
      <c r="F58" s="23"/>
      <c r="G58" s="17">
        <f t="shared" si="20"/>
        <v>11.406000000000001</v>
      </c>
      <c r="H58" s="24">
        <f t="shared" si="21"/>
        <v>11.41</v>
      </c>
    </row>
    <row r="59" spans="1:8" ht="15" customHeight="1" x14ac:dyDescent="0.25">
      <c r="D59" s="34">
        <f>SUM(D5:D58)</f>
        <v>4108.2979999999989</v>
      </c>
      <c r="E59" s="34">
        <f>SUM(E5:E58)</f>
        <v>0</v>
      </c>
      <c r="F59" s="35">
        <f>SUM(F6:F58)</f>
        <v>0</v>
      </c>
      <c r="G59" s="36">
        <f>SUM(G5:G58)</f>
        <v>4108.2979999999989</v>
      </c>
      <c r="H59" s="37">
        <f>SUM(H5:H58)</f>
        <v>4108.32</v>
      </c>
    </row>
    <row r="60" spans="1:8" ht="15" customHeight="1" x14ac:dyDescent="0.25">
      <c r="A60" s="2" t="s">
        <v>7</v>
      </c>
      <c r="F60" s="4" t="s">
        <v>7</v>
      </c>
      <c r="G60" s="38"/>
      <c r="H60" s="37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H60"/>
  <sheetViews>
    <sheetView topLeftCell="A37" workbookViewId="0">
      <selection activeCell="F54" sqref="F5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44986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8.94</v>
      </c>
      <c r="E5" s="15"/>
      <c r="F5" s="16"/>
      <c r="G5" s="17">
        <f t="shared" ref="G5:G38" si="0">SUM(D5:F5)</f>
        <v>8.94</v>
      </c>
      <c r="H5" s="18">
        <f t="shared" ref="H5:H40" si="1">ROUND(G5,2)</f>
        <v>8.94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18.846</v>
      </c>
      <c r="E6" s="22"/>
      <c r="F6" s="23"/>
      <c r="G6" s="17">
        <f t="shared" si="0"/>
        <v>18.846</v>
      </c>
      <c r="H6" s="24">
        <f>ROUND(G6,2)</f>
        <v>18.850000000000001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21.186</v>
      </c>
      <c r="E7" s="22"/>
      <c r="F7" s="23"/>
      <c r="G7" s="17">
        <f t="shared" si="0"/>
        <v>21.186</v>
      </c>
      <c r="H7" s="24">
        <f t="shared" si="1"/>
        <v>21.19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203.53800000000001</v>
      </c>
      <c r="E8" s="22"/>
      <c r="F8" s="23"/>
      <c r="G8" s="17">
        <f t="shared" si="0"/>
        <v>203.53800000000001</v>
      </c>
      <c r="H8" s="24">
        <f t="shared" si="1"/>
        <v>203.54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0.6</v>
      </c>
      <c r="E9" s="22"/>
      <c r="F9" s="23"/>
      <c r="G9" s="17">
        <f t="shared" si="0"/>
        <v>0.6</v>
      </c>
      <c r="H9" s="24">
        <f t="shared" si="1"/>
        <v>0.6</v>
      </c>
    </row>
    <row r="10" spans="1:8" ht="15" customHeight="1" x14ac:dyDescent="0.25">
      <c r="A10" s="19">
        <v>3060</v>
      </c>
      <c r="B10" s="20" t="s">
        <v>66</v>
      </c>
      <c r="C10" s="21" t="s">
        <v>731</v>
      </c>
      <c r="D10" s="22">
        <v>18.11</v>
      </c>
      <c r="E10" s="22"/>
      <c r="F10" s="23"/>
      <c r="G10" s="17">
        <f t="shared" si="0"/>
        <v>18.11</v>
      </c>
      <c r="H10" s="24">
        <f t="shared" si="1"/>
        <v>18.11</v>
      </c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0.6</v>
      </c>
      <c r="E11" s="22"/>
      <c r="F11" s="23"/>
      <c r="G11" s="17">
        <f t="shared" si="0"/>
        <v>0.6</v>
      </c>
      <c r="H11" s="24">
        <f t="shared" si="1"/>
        <v>0.6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0.84</v>
      </c>
      <c r="E12" s="22"/>
      <c r="F12" s="23"/>
      <c r="G12" s="17">
        <f t="shared" si="0"/>
        <v>0.84</v>
      </c>
      <c r="H12" s="24">
        <f t="shared" si="1"/>
        <v>0.84</v>
      </c>
    </row>
    <row r="13" spans="1:8" ht="15" customHeight="1" x14ac:dyDescent="0.25">
      <c r="A13" s="19">
        <v>5000</v>
      </c>
      <c r="B13" s="20" t="s">
        <v>150</v>
      </c>
      <c r="C13" s="21" t="s">
        <v>732</v>
      </c>
      <c r="D13" s="22">
        <v>2.34</v>
      </c>
      <c r="E13" s="22"/>
      <c r="F13" s="23"/>
      <c r="G13" s="17">
        <f t="shared" si="0"/>
        <v>2.34</v>
      </c>
      <c r="H13" s="24">
        <f t="shared" si="1"/>
        <v>2.34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58.23</v>
      </c>
      <c r="E14" s="22"/>
      <c r="F14" s="23"/>
      <c r="G14" s="17">
        <f t="shared" si="0"/>
        <v>58.23</v>
      </c>
      <c r="H14" s="24">
        <f t="shared" si="1"/>
        <v>58.23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1459.684</v>
      </c>
      <c r="E15" s="22"/>
      <c r="F15" s="23">
        <v>1363.53</v>
      </c>
      <c r="G15" s="17">
        <f t="shared" si="0"/>
        <v>2823.2139999999999</v>
      </c>
      <c r="H15" s="24">
        <f t="shared" si="1"/>
        <v>2823.21</v>
      </c>
    </row>
    <row r="16" spans="1:8" ht="15" customHeight="1" x14ac:dyDescent="0.25">
      <c r="A16" s="19">
        <v>5760</v>
      </c>
      <c r="B16" s="20" t="s">
        <v>174</v>
      </c>
      <c r="C16" s="21" t="s">
        <v>733</v>
      </c>
      <c r="D16" s="22">
        <v>1.1459999999999999</v>
      </c>
      <c r="E16" s="22"/>
      <c r="F16" s="23"/>
      <c r="G16" s="17">
        <f t="shared" si="0"/>
        <v>1.1459999999999999</v>
      </c>
      <c r="H16" s="24">
        <f t="shared" si="1"/>
        <v>1.1499999999999999</v>
      </c>
    </row>
    <row r="17" spans="1:8" ht="15" customHeight="1" x14ac:dyDescent="0.25">
      <c r="A17" s="19">
        <v>6010</v>
      </c>
      <c r="B17" s="20" t="s">
        <v>174</v>
      </c>
      <c r="C17" s="21" t="s">
        <v>734</v>
      </c>
      <c r="D17" s="22">
        <v>236.44</v>
      </c>
      <c r="E17" s="22"/>
      <c r="F17" s="23"/>
      <c r="G17" s="17">
        <f t="shared" si="0"/>
        <v>236.44</v>
      </c>
      <c r="H17" s="24">
        <f t="shared" si="1"/>
        <v>236.44</v>
      </c>
    </row>
    <row r="18" spans="1:8" ht="15" customHeight="1" x14ac:dyDescent="0.25">
      <c r="A18" s="19">
        <v>6082</v>
      </c>
      <c r="B18" s="20" t="s">
        <v>174</v>
      </c>
      <c r="C18" s="21" t="s">
        <v>735</v>
      </c>
      <c r="D18" s="22">
        <v>2.286</v>
      </c>
      <c r="E18" s="22"/>
      <c r="F18" s="23"/>
      <c r="G18" s="17">
        <f t="shared" si="0"/>
        <v>2.286</v>
      </c>
      <c r="H18" s="24">
        <f t="shared" si="1"/>
        <v>2.29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10.45</v>
      </c>
      <c r="E19" s="22"/>
      <c r="F19" s="23"/>
      <c r="G19" s="17">
        <f t="shared" si="0"/>
        <v>10.45</v>
      </c>
      <c r="H19" s="24">
        <f t="shared" si="1"/>
        <v>10.45</v>
      </c>
    </row>
    <row r="20" spans="1:8" ht="15" customHeight="1" x14ac:dyDescent="0.25">
      <c r="A20" s="19">
        <v>6610</v>
      </c>
      <c r="B20" s="20" t="s">
        <v>190</v>
      </c>
      <c r="C20" s="21" t="s">
        <v>736</v>
      </c>
      <c r="D20" s="22">
        <v>23.5</v>
      </c>
      <c r="E20" s="22"/>
      <c r="F20" s="23"/>
      <c r="G20" s="17">
        <f t="shared" si="0"/>
        <v>23.5</v>
      </c>
      <c r="H20" s="24">
        <f t="shared" si="1"/>
        <v>23.5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0.54600000000000004</v>
      </c>
      <c r="E21" s="22"/>
      <c r="F21" s="23"/>
      <c r="G21" s="17">
        <f t="shared" si="0"/>
        <v>0.54600000000000004</v>
      </c>
      <c r="H21" s="24">
        <f t="shared" si="1"/>
        <v>0.55000000000000004</v>
      </c>
    </row>
    <row r="22" spans="1:8" ht="15" customHeight="1" x14ac:dyDescent="0.25">
      <c r="A22" s="19">
        <v>6800</v>
      </c>
      <c r="B22" s="20" t="s">
        <v>203</v>
      </c>
      <c r="C22" s="21" t="s">
        <v>737</v>
      </c>
      <c r="D22" s="22">
        <v>1.74</v>
      </c>
      <c r="E22" s="22"/>
      <c r="F22" s="23"/>
      <c r="G22" s="17">
        <f t="shared" si="0"/>
        <v>1.74</v>
      </c>
      <c r="H22" s="24">
        <f t="shared" si="1"/>
        <v>1.74</v>
      </c>
    </row>
    <row r="23" spans="1:8" ht="15" customHeight="1" x14ac:dyDescent="0.25">
      <c r="A23" s="19">
        <v>6870</v>
      </c>
      <c r="B23" s="20" t="s">
        <v>203</v>
      </c>
      <c r="C23" s="21" t="s">
        <v>738</v>
      </c>
      <c r="D23" s="22">
        <v>1.74</v>
      </c>
      <c r="E23" s="22"/>
      <c r="F23" s="23"/>
      <c r="G23" s="17">
        <f t="shared" si="0"/>
        <v>1.74</v>
      </c>
      <c r="H23" s="24">
        <f t="shared" si="1"/>
        <v>1.74</v>
      </c>
    </row>
    <row r="24" spans="1:8" ht="15" customHeight="1" x14ac:dyDescent="0.25">
      <c r="A24" s="19">
        <v>6871</v>
      </c>
      <c r="B24" s="20" t="s">
        <v>203</v>
      </c>
      <c r="C24" s="21" t="s">
        <v>204</v>
      </c>
      <c r="D24" s="22">
        <v>6.3</v>
      </c>
      <c r="E24" s="22"/>
      <c r="F24" s="23"/>
      <c r="G24" s="17">
        <f t="shared" si="0"/>
        <v>6.3</v>
      </c>
      <c r="H24" s="24">
        <f t="shared" si="1"/>
        <v>6.3</v>
      </c>
    </row>
    <row r="25" spans="1:8" ht="15" customHeight="1" x14ac:dyDescent="0.25">
      <c r="A25" s="19">
        <v>6872</v>
      </c>
      <c r="B25" s="20" t="s">
        <v>205</v>
      </c>
      <c r="C25" s="21" t="s">
        <v>206</v>
      </c>
      <c r="D25" s="22">
        <v>1.26</v>
      </c>
      <c r="E25" s="22"/>
      <c r="F25" s="23"/>
      <c r="G25" s="17">
        <f t="shared" si="0"/>
        <v>1.26</v>
      </c>
      <c r="H25" s="24">
        <f t="shared" si="1"/>
        <v>1.26</v>
      </c>
    </row>
    <row r="26" spans="1:8" ht="15" customHeight="1" x14ac:dyDescent="0.25">
      <c r="A26" s="19">
        <v>6950</v>
      </c>
      <c r="B26" s="20" t="s">
        <v>208</v>
      </c>
      <c r="C26" s="21" t="s">
        <v>209</v>
      </c>
      <c r="D26" s="22">
        <v>0.6</v>
      </c>
      <c r="E26" s="22"/>
      <c r="F26" s="23"/>
      <c r="G26" s="17">
        <f t="shared" si="0"/>
        <v>0.6</v>
      </c>
      <c r="H26" s="24">
        <f t="shared" si="1"/>
        <v>0.6</v>
      </c>
    </row>
    <row r="27" spans="1:8" ht="15" customHeight="1" x14ac:dyDescent="0.25">
      <c r="A27" s="19">
        <v>7180</v>
      </c>
      <c r="B27" s="20" t="s">
        <v>222</v>
      </c>
      <c r="C27" s="21" t="s">
        <v>223</v>
      </c>
      <c r="D27" s="22">
        <v>3.6</v>
      </c>
      <c r="E27" s="22"/>
      <c r="F27" s="23"/>
      <c r="G27" s="17">
        <f t="shared" si="0"/>
        <v>3.6</v>
      </c>
      <c r="H27" s="24">
        <f t="shared" si="1"/>
        <v>3.6</v>
      </c>
    </row>
    <row r="28" spans="1:8" ht="15" customHeight="1" x14ac:dyDescent="0.25">
      <c r="A28" s="19">
        <v>7250</v>
      </c>
      <c r="B28" s="20" t="s">
        <v>226</v>
      </c>
      <c r="C28" s="21" t="s">
        <v>227</v>
      </c>
      <c r="D28" s="22">
        <v>19.11</v>
      </c>
      <c r="E28" s="22"/>
      <c r="F28" s="23"/>
      <c r="G28" s="17">
        <f t="shared" si="0"/>
        <v>19.11</v>
      </c>
      <c r="H28" s="24">
        <f t="shared" si="1"/>
        <v>19.11</v>
      </c>
    </row>
    <row r="29" spans="1:8" ht="15" customHeight="1" x14ac:dyDescent="0.25">
      <c r="A29" s="19">
        <v>7350</v>
      </c>
      <c r="B29" s="20" t="s">
        <v>240</v>
      </c>
      <c r="C29" s="21" t="s">
        <v>739</v>
      </c>
      <c r="D29" s="22">
        <v>110.6</v>
      </c>
      <c r="E29" s="22"/>
      <c r="F29" s="23"/>
      <c r="G29" s="17">
        <f t="shared" si="0"/>
        <v>110.6</v>
      </c>
      <c r="H29" s="24">
        <f t="shared" si="1"/>
        <v>110.6</v>
      </c>
    </row>
    <row r="30" spans="1:8" ht="15" customHeight="1" x14ac:dyDescent="0.25">
      <c r="A30" s="19">
        <v>7490</v>
      </c>
      <c r="B30" s="20" t="s">
        <v>257</v>
      </c>
      <c r="C30" s="21" t="s">
        <v>258</v>
      </c>
      <c r="D30" s="22">
        <v>0.6</v>
      </c>
      <c r="E30" s="22"/>
      <c r="F30" s="23"/>
      <c r="G30" s="17">
        <f t="shared" si="0"/>
        <v>0.6</v>
      </c>
      <c r="H30" s="24">
        <f t="shared" si="1"/>
        <v>0.6</v>
      </c>
    </row>
    <row r="31" spans="1:8" ht="15" customHeight="1" x14ac:dyDescent="0.25">
      <c r="A31" s="19">
        <v>7499</v>
      </c>
      <c r="B31" s="20" t="s">
        <v>263</v>
      </c>
      <c r="C31" s="21" t="s">
        <v>740</v>
      </c>
      <c r="D31" s="22">
        <v>19.3</v>
      </c>
      <c r="E31" s="22"/>
      <c r="F31" s="23"/>
      <c r="G31" s="17">
        <f t="shared" si="0"/>
        <v>19.3</v>
      </c>
      <c r="H31" s="24">
        <f t="shared" si="1"/>
        <v>19.3</v>
      </c>
    </row>
    <row r="32" spans="1:8" ht="15" customHeight="1" x14ac:dyDescent="0.25">
      <c r="A32" s="19">
        <v>7540</v>
      </c>
      <c r="B32" s="20" t="s">
        <v>263</v>
      </c>
      <c r="C32" s="21" t="s">
        <v>741</v>
      </c>
      <c r="D32" s="22">
        <v>11.45</v>
      </c>
      <c r="E32" s="22"/>
      <c r="F32" s="23"/>
      <c r="G32" s="17">
        <f t="shared" si="0"/>
        <v>11.45</v>
      </c>
      <c r="H32" s="24">
        <f t="shared" si="1"/>
        <v>11.45</v>
      </c>
    </row>
    <row r="33" spans="1:8" ht="15" customHeight="1" x14ac:dyDescent="0.25">
      <c r="A33" s="19">
        <v>7690</v>
      </c>
      <c r="B33" s="20" t="s">
        <v>270</v>
      </c>
      <c r="C33" s="21" t="s">
        <v>271</v>
      </c>
      <c r="D33" s="22">
        <v>5.55</v>
      </c>
      <c r="E33" s="22"/>
      <c r="F33" s="23"/>
      <c r="G33" s="17">
        <f t="shared" si="0"/>
        <v>5.55</v>
      </c>
      <c r="H33" s="24">
        <f t="shared" si="1"/>
        <v>5.55</v>
      </c>
    </row>
    <row r="34" spans="1:8" ht="15" customHeight="1" x14ac:dyDescent="0.25">
      <c r="A34" s="19">
        <v>8042</v>
      </c>
      <c r="B34" s="20" t="s">
        <v>279</v>
      </c>
      <c r="C34" s="21" t="s">
        <v>669</v>
      </c>
      <c r="D34" s="22">
        <v>1.98</v>
      </c>
      <c r="E34" s="22"/>
      <c r="F34" s="23"/>
      <c r="G34" s="17">
        <f t="shared" si="0"/>
        <v>1.98</v>
      </c>
      <c r="H34" s="24">
        <f t="shared" si="1"/>
        <v>1.98</v>
      </c>
    </row>
    <row r="35" spans="1:8" ht="15" customHeight="1" x14ac:dyDescent="0.25">
      <c r="A35" s="19">
        <v>8400</v>
      </c>
      <c r="B35" s="20" t="s">
        <v>293</v>
      </c>
      <c r="C35" s="21" t="s">
        <v>294</v>
      </c>
      <c r="D35" s="22">
        <v>0.6</v>
      </c>
      <c r="E35" s="22"/>
      <c r="F35" s="23"/>
      <c r="G35" s="17">
        <f t="shared" si="0"/>
        <v>0.6</v>
      </c>
      <c r="H35" s="24">
        <f t="shared" si="1"/>
        <v>0.6</v>
      </c>
    </row>
    <row r="36" spans="1:8" ht="15" customHeight="1" x14ac:dyDescent="0.25">
      <c r="A36" s="19">
        <v>8730</v>
      </c>
      <c r="B36" s="20" t="s">
        <v>305</v>
      </c>
      <c r="C36" s="21" t="s">
        <v>306</v>
      </c>
      <c r="D36" s="22">
        <v>57.8</v>
      </c>
      <c r="E36" s="22"/>
      <c r="F36" s="23"/>
      <c r="G36" s="17">
        <f t="shared" si="0"/>
        <v>57.8</v>
      </c>
      <c r="H36" s="24">
        <f t="shared" si="1"/>
        <v>57.8</v>
      </c>
    </row>
    <row r="37" spans="1:8" ht="15" customHeight="1" x14ac:dyDescent="0.25">
      <c r="A37" s="19">
        <v>8890</v>
      </c>
      <c r="B37" s="20" t="s">
        <v>310</v>
      </c>
      <c r="C37" s="21" t="s">
        <v>311</v>
      </c>
      <c r="D37" s="22">
        <v>14.1</v>
      </c>
      <c r="E37" s="22"/>
      <c r="F37" s="23"/>
      <c r="G37" s="17">
        <f t="shared" si="0"/>
        <v>14.1</v>
      </c>
      <c r="H37" s="24">
        <f t="shared" si="1"/>
        <v>14.1</v>
      </c>
    </row>
    <row r="38" spans="1:8" ht="15" customHeight="1" x14ac:dyDescent="0.25">
      <c r="A38" s="19">
        <v>9090</v>
      </c>
      <c r="B38" s="20" t="s">
        <v>326</v>
      </c>
      <c r="C38" s="21" t="s">
        <v>327</v>
      </c>
      <c r="D38" s="22">
        <v>0.6</v>
      </c>
      <c r="E38" s="22"/>
      <c r="F38" s="23"/>
      <c r="G38" s="17">
        <f t="shared" si="0"/>
        <v>0.6</v>
      </c>
      <c r="H38" s="24">
        <f t="shared" si="1"/>
        <v>0.6</v>
      </c>
    </row>
    <row r="39" spans="1:8" ht="15" customHeight="1" x14ac:dyDescent="0.25">
      <c r="A39" s="19">
        <v>121600</v>
      </c>
      <c r="B39" s="20" t="s">
        <v>357</v>
      </c>
      <c r="C39" s="21" t="s">
        <v>358</v>
      </c>
      <c r="D39" s="22">
        <v>29.25</v>
      </c>
      <c r="E39" s="22"/>
      <c r="F39" s="23"/>
      <c r="G39" s="17">
        <f t="shared" ref="G39:G58" si="2">SUM(D39:F39)</f>
        <v>29.25</v>
      </c>
      <c r="H39" s="24">
        <f t="shared" si="1"/>
        <v>29.25</v>
      </c>
    </row>
    <row r="40" spans="1:8" ht="15" customHeight="1" x14ac:dyDescent="0.25">
      <c r="A40" s="19">
        <v>123456</v>
      </c>
      <c r="B40" s="20" t="s">
        <v>374</v>
      </c>
      <c r="C40" s="21" t="s">
        <v>715</v>
      </c>
      <c r="D40" s="22">
        <v>12.45</v>
      </c>
      <c r="E40" s="22"/>
      <c r="F40" s="23"/>
      <c r="G40" s="17">
        <f t="shared" si="2"/>
        <v>12.45</v>
      </c>
      <c r="H40" s="24">
        <f t="shared" si="1"/>
        <v>12.45</v>
      </c>
    </row>
    <row r="41" spans="1:8" ht="15" customHeight="1" x14ac:dyDescent="0.25">
      <c r="A41" s="19">
        <v>130103</v>
      </c>
      <c r="B41" s="20" t="s">
        <v>396</v>
      </c>
      <c r="C41" s="21" t="s">
        <v>397</v>
      </c>
      <c r="D41" s="22">
        <v>6.61</v>
      </c>
      <c r="E41" s="22"/>
      <c r="F41" s="23"/>
      <c r="G41" s="17">
        <f t="shared" si="2"/>
        <v>6.61</v>
      </c>
      <c r="H41" s="24">
        <f>ROUND(G41,2)</f>
        <v>6.61</v>
      </c>
    </row>
    <row r="42" spans="1:8" ht="15" customHeight="1" x14ac:dyDescent="0.25">
      <c r="A42" s="19">
        <v>130424</v>
      </c>
      <c r="B42" s="20" t="s">
        <v>412</v>
      </c>
      <c r="C42" s="21" t="s">
        <v>413</v>
      </c>
      <c r="D42" s="22">
        <v>35</v>
      </c>
      <c r="E42" s="22"/>
      <c r="F42" s="23"/>
      <c r="G42" s="17">
        <f t="shared" si="2"/>
        <v>35</v>
      </c>
      <c r="H42" s="24">
        <f t="shared" ref="H42:H58" si="3">ROUND(G42,2)</f>
        <v>35</v>
      </c>
    </row>
    <row r="43" spans="1:8" ht="15" customHeight="1" x14ac:dyDescent="0.25">
      <c r="A43" s="19">
        <v>130441</v>
      </c>
      <c r="B43" s="20" t="s">
        <v>416</v>
      </c>
      <c r="C43" s="21" t="s">
        <v>417</v>
      </c>
      <c r="D43" s="22">
        <v>4.4219999999999997</v>
      </c>
      <c r="E43" s="22"/>
      <c r="F43" s="23"/>
      <c r="G43" s="17">
        <f t="shared" si="2"/>
        <v>4.4219999999999997</v>
      </c>
      <c r="H43" s="24">
        <f t="shared" si="3"/>
        <v>4.42</v>
      </c>
    </row>
    <row r="44" spans="1:8" ht="15" customHeight="1" x14ac:dyDescent="0.25">
      <c r="A44" s="19">
        <v>130482</v>
      </c>
      <c r="B44" s="20" t="s">
        <v>423</v>
      </c>
      <c r="C44" s="21" t="s">
        <v>424</v>
      </c>
      <c r="D44" s="22">
        <v>355.45</v>
      </c>
      <c r="E44" s="22"/>
      <c r="F44" s="23"/>
      <c r="G44" s="17">
        <f t="shared" si="2"/>
        <v>355.45</v>
      </c>
      <c r="H44" s="24">
        <f t="shared" si="3"/>
        <v>355.45</v>
      </c>
    </row>
    <row r="45" spans="1:8" ht="15" customHeight="1" x14ac:dyDescent="0.25">
      <c r="A45" s="19">
        <v>130553</v>
      </c>
      <c r="B45" s="20" t="s">
        <v>438</v>
      </c>
      <c r="C45" s="21" t="s">
        <v>439</v>
      </c>
      <c r="D45" s="22">
        <v>3.2759999999999998</v>
      </c>
      <c r="E45" s="22"/>
      <c r="F45" s="23"/>
      <c r="G45" s="17">
        <f t="shared" si="2"/>
        <v>3.2759999999999998</v>
      </c>
      <c r="H45" s="24">
        <f t="shared" si="3"/>
        <v>3.28</v>
      </c>
    </row>
    <row r="46" spans="1:8" ht="15" customHeight="1" x14ac:dyDescent="0.25">
      <c r="A46" s="19">
        <v>130880</v>
      </c>
      <c r="B46" s="20" t="s">
        <v>515</v>
      </c>
      <c r="C46" s="21" t="s">
        <v>516</v>
      </c>
      <c r="D46" s="22">
        <v>414.05</v>
      </c>
      <c r="E46" s="22"/>
      <c r="F46" s="23"/>
      <c r="G46" s="17">
        <f t="shared" si="2"/>
        <v>414.05</v>
      </c>
      <c r="H46" s="24">
        <f t="shared" si="3"/>
        <v>414.05</v>
      </c>
    </row>
    <row r="47" spans="1:8" ht="15" customHeight="1" x14ac:dyDescent="0.25">
      <c r="A47" s="19">
        <v>130951</v>
      </c>
      <c r="B47" s="20" t="s">
        <v>518</v>
      </c>
      <c r="C47" s="21" t="s">
        <v>519</v>
      </c>
      <c r="D47" s="22">
        <v>15.12</v>
      </c>
      <c r="E47" s="22"/>
      <c r="F47" s="23"/>
      <c r="G47" s="17">
        <f t="shared" si="2"/>
        <v>15.12</v>
      </c>
      <c r="H47" s="24">
        <f t="shared" si="3"/>
        <v>15.12</v>
      </c>
    </row>
    <row r="48" spans="1:8" ht="15" customHeight="1" x14ac:dyDescent="0.25">
      <c r="A48" s="19">
        <v>150001</v>
      </c>
      <c r="B48" s="20" t="s">
        <v>524</v>
      </c>
      <c r="C48" s="21" t="s">
        <v>525</v>
      </c>
      <c r="D48" s="22">
        <v>0.6</v>
      </c>
      <c r="E48" s="22"/>
      <c r="F48" s="23"/>
      <c r="G48" s="17">
        <f t="shared" si="2"/>
        <v>0.6</v>
      </c>
      <c r="H48" s="24">
        <f t="shared" si="3"/>
        <v>0.6</v>
      </c>
    </row>
    <row r="49" spans="1:8" ht="15" customHeight="1" x14ac:dyDescent="0.25">
      <c r="A49" s="19">
        <v>150020</v>
      </c>
      <c r="B49" s="20" t="s">
        <v>534</v>
      </c>
      <c r="C49" s="21" t="s">
        <v>535</v>
      </c>
      <c r="D49" s="22">
        <v>182.166</v>
      </c>
      <c r="E49" s="22"/>
      <c r="F49" s="23"/>
      <c r="G49" s="17">
        <f t="shared" si="2"/>
        <v>182.166</v>
      </c>
      <c r="H49" s="24">
        <f>ROUND(G49,2)</f>
        <v>182.17</v>
      </c>
    </row>
    <row r="50" spans="1:8" ht="15" customHeight="1" x14ac:dyDescent="0.25">
      <c r="A50" s="19">
        <v>153003</v>
      </c>
      <c r="B50" s="20" t="s">
        <v>569</v>
      </c>
      <c r="C50" s="21" t="s">
        <v>570</v>
      </c>
      <c r="D50" s="22">
        <v>1.2</v>
      </c>
      <c r="E50" s="22"/>
      <c r="F50" s="23"/>
      <c r="G50" s="17">
        <f t="shared" si="2"/>
        <v>1.2</v>
      </c>
      <c r="H50" s="24">
        <f t="shared" si="3"/>
        <v>1.2</v>
      </c>
    </row>
    <row r="51" spans="1:8" ht="15" customHeight="1" x14ac:dyDescent="0.25">
      <c r="A51" s="19">
        <v>210174</v>
      </c>
      <c r="B51" s="20" t="s">
        <v>611</v>
      </c>
      <c r="C51" s="21" t="s">
        <v>714</v>
      </c>
      <c r="D51" s="22">
        <v>4.4400000000000004</v>
      </c>
      <c r="E51" s="22"/>
      <c r="F51" s="23"/>
      <c r="G51" s="17">
        <f t="shared" si="2"/>
        <v>4.4400000000000004</v>
      </c>
      <c r="H51" s="24">
        <f t="shared" si="3"/>
        <v>4.4400000000000004</v>
      </c>
    </row>
    <row r="52" spans="1:8" ht="15" customHeight="1" x14ac:dyDescent="0.25">
      <c r="A52" s="19">
        <v>230201</v>
      </c>
      <c r="B52" s="20" t="s">
        <v>631</v>
      </c>
      <c r="C52" s="21" t="s">
        <v>632</v>
      </c>
      <c r="D52" s="22">
        <v>348.12400000000002</v>
      </c>
      <c r="E52" s="22"/>
      <c r="F52" s="23"/>
      <c r="G52" s="17">
        <f t="shared" si="2"/>
        <v>348.12400000000002</v>
      </c>
      <c r="H52" s="24">
        <f t="shared" si="3"/>
        <v>348.12</v>
      </c>
    </row>
    <row r="53" spans="1:8" ht="15" customHeight="1" x14ac:dyDescent="0.25">
      <c r="A53" s="19">
        <v>230202</v>
      </c>
      <c r="B53" s="20" t="s">
        <v>633</v>
      </c>
      <c r="C53" s="21" t="s">
        <v>634</v>
      </c>
      <c r="D53" s="22">
        <v>121.12</v>
      </c>
      <c r="E53" s="22"/>
      <c r="F53" s="23">
        <v>292.18</v>
      </c>
      <c r="G53" s="17">
        <f t="shared" si="2"/>
        <v>413.3</v>
      </c>
      <c r="H53" s="24">
        <f t="shared" si="3"/>
        <v>413.3</v>
      </c>
    </row>
    <row r="54" spans="1:8" ht="15" customHeight="1" x14ac:dyDescent="0.25">
      <c r="A54" s="19">
        <v>230203</v>
      </c>
      <c r="B54" s="20" t="s">
        <v>635</v>
      </c>
      <c r="C54" s="21" t="s">
        <v>636</v>
      </c>
      <c r="D54" s="22">
        <v>140.88399999999999</v>
      </c>
      <c r="E54" s="22"/>
      <c r="F54" s="23"/>
      <c r="G54" s="17">
        <f t="shared" si="2"/>
        <v>140.88399999999999</v>
      </c>
      <c r="H54" s="24">
        <f t="shared" si="3"/>
        <v>140.88</v>
      </c>
    </row>
    <row r="55" spans="1:8" ht="15" customHeight="1" x14ac:dyDescent="0.25">
      <c r="A55" s="19">
        <v>230208</v>
      </c>
      <c r="B55" s="20" t="s">
        <v>639</v>
      </c>
      <c r="C55" s="21" t="s">
        <v>640</v>
      </c>
      <c r="D55" s="22">
        <v>64.745999999999995</v>
      </c>
      <c r="E55" s="22">
        <v>25.78</v>
      </c>
      <c r="F55" s="23">
        <v>88.77</v>
      </c>
      <c r="G55" s="17">
        <f t="shared" si="2"/>
        <v>179.29599999999999</v>
      </c>
      <c r="H55" s="24">
        <f t="shared" si="3"/>
        <v>179.3</v>
      </c>
    </row>
    <row r="56" spans="1:8" ht="15" customHeight="1" x14ac:dyDescent="0.25">
      <c r="A56" s="26" t="s">
        <v>717</v>
      </c>
      <c r="B56" s="20" t="s">
        <v>645</v>
      </c>
      <c r="C56" s="21" t="s">
        <v>720</v>
      </c>
      <c r="D56" s="22">
        <v>29.35</v>
      </c>
      <c r="E56" s="22"/>
      <c r="F56" s="23"/>
      <c r="G56" s="17">
        <f t="shared" si="2"/>
        <v>29.35</v>
      </c>
      <c r="H56" s="24">
        <f t="shared" si="3"/>
        <v>29.35</v>
      </c>
    </row>
    <row r="57" spans="1:8" ht="15" customHeight="1" x14ac:dyDescent="0.25">
      <c r="A57" s="26">
        <v>230801</v>
      </c>
      <c r="B57" s="20" t="s">
        <v>645</v>
      </c>
      <c r="C57" s="21" t="s">
        <v>719</v>
      </c>
      <c r="D57" s="22">
        <v>4.4219999999999997</v>
      </c>
      <c r="E57" s="22"/>
      <c r="F57" s="23"/>
      <c r="G57" s="17">
        <f t="shared" si="2"/>
        <v>4.4219999999999997</v>
      </c>
      <c r="H57" s="24">
        <f t="shared" si="3"/>
        <v>4.42</v>
      </c>
    </row>
    <row r="58" spans="1:8" ht="15" customHeight="1" x14ac:dyDescent="0.25">
      <c r="A58" s="19">
        <v>814020</v>
      </c>
      <c r="B58" s="20" t="s">
        <v>647</v>
      </c>
      <c r="C58" s="21" t="s">
        <v>648</v>
      </c>
      <c r="D58" s="22">
        <v>11.406000000000001</v>
      </c>
      <c r="E58" s="22"/>
      <c r="F58" s="23"/>
      <c r="G58" s="17">
        <f t="shared" si="2"/>
        <v>11.406000000000001</v>
      </c>
      <c r="H58" s="24">
        <f t="shared" si="3"/>
        <v>11.41</v>
      </c>
    </row>
    <row r="59" spans="1:8" ht="15" customHeight="1" x14ac:dyDescent="0.25">
      <c r="D59" s="34">
        <f>SUM(D5:D58)</f>
        <v>4108.2979999999989</v>
      </c>
      <c r="E59" s="34">
        <f>SUM(E5:E58)</f>
        <v>25.78</v>
      </c>
      <c r="F59" s="35">
        <f>SUM(F6:F58)</f>
        <v>1744.48</v>
      </c>
      <c r="G59" s="36">
        <f>SUM(G5:G58)</f>
        <v>5878.558</v>
      </c>
      <c r="H59" s="37">
        <f>SUM(H5:H58)</f>
        <v>5878.58</v>
      </c>
    </row>
    <row r="60" spans="1:8" ht="15" customHeight="1" x14ac:dyDescent="0.25">
      <c r="A60" s="2" t="s">
        <v>7</v>
      </c>
      <c r="F60" s="4" t="s">
        <v>7</v>
      </c>
      <c r="G60" s="38"/>
      <c r="H60" s="37"/>
    </row>
  </sheetData>
  <pageMargins left="0.7" right="0.7" top="0.75" bottom="0.75" header="0.3" footer="0.3"/>
  <pageSetup scale="78" fitToWidth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402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28515625" style="34" customWidth="1"/>
    <col min="5" max="5" width="9.7109375" style="4" customWidth="1"/>
    <col min="6" max="6" width="8.7109375" style="4" customWidth="1"/>
    <col min="7" max="7" width="9.5703125" style="4" customWidth="1"/>
    <col min="8" max="8" width="10.42578125" style="4" customWidth="1"/>
    <col min="9" max="9" width="11.28515625" style="4" customWidth="1"/>
    <col min="10" max="255" width="9.140625" style="4"/>
    <col min="256" max="256" width="7.7109375" style="4" customWidth="1"/>
    <col min="257" max="257" width="10.5703125" style="4" customWidth="1"/>
    <col min="258" max="258" width="37.85546875" style="4" customWidth="1"/>
    <col min="259" max="259" width="9.42578125" style="4" customWidth="1"/>
    <col min="260" max="261" width="10.28515625" style="4" customWidth="1"/>
    <col min="262" max="262" width="8.28515625" style="4" customWidth="1"/>
    <col min="263" max="263" width="8.5703125" style="4" customWidth="1"/>
    <col min="264" max="264" width="10.140625" style="4" customWidth="1"/>
    <col min="265" max="265" width="9.7109375" style="4" customWidth="1"/>
    <col min="266" max="511" width="9.140625" style="4"/>
    <col min="512" max="512" width="7.7109375" style="4" customWidth="1"/>
    <col min="513" max="513" width="10.5703125" style="4" customWidth="1"/>
    <col min="514" max="514" width="37.85546875" style="4" customWidth="1"/>
    <col min="515" max="515" width="9.42578125" style="4" customWidth="1"/>
    <col min="516" max="517" width="10.28515625" style="4" customWidth="1"/>
    <col min="518" max="518" width="8.28515625" style="4" customWidth="1"/>
    <col min="519" max="519" width="8.5703125" style="4" customWidth="1"/>
    <col min="520" max="520" width="10.140625" style="4" customWidth="1"/>
    <col min="521" max="521" width="9.7109375" style="4" customWidth="1"/>
    <col min="522" max="767" width="9.140625" style="4"/>
    <col min="768" max="768" width="7.7109375" style="4" customWidth="1"/>
    <col min="769" max="769" width="10.5703125" style="4" customWidth="1"/>
    <col min="770" max="770" width="37.85546875" style="4" customWidth="1"/>
    <col min="771" max="771" width="9.42578125" style="4" customWidth="1"/>
    <col min="772" max="773" width="10.28515625" style="4" customWidth="1"/>
    <col min="774" max="774" width="8.28515625" style="4" customWidth="1"/>
    <col min="775" max="775" width="8.5703125" style="4" customWidth="1"/>
    <col min="776" max="776" width="10.140625" style="4" customWidth="1"/>
    <col min="777" max="777" width="9.7109375" style="4" customWidth="1"/>
    <col min="778" max="1023" width="9.140625" style="4"/>
    <col min="1024" max="1024" width="7.7109375" style="4" customWidth="1"/>
    <col min="1025" max="1025" width="10.5703125" style="4" customWidth="1"/>
    <col min="1026" max="1026" width="37.85546875" style="4" customWidth="1"/>
    <col min="1027" max="1027" width="9.42578125" style="4" customWidth="1"/>
    <col min="1028" max="1029" width="10.28515625" style="4" customWidth="1"/>
    <col min="1030" max="1030" width="8.28515625" style="4" customWidth="1"/>
    <col min="1031" max="1031" width="8.5703125" style="4" customWidth="1"/>
    <col min="1032" max="1032" width="10.140625" style="4" customWidth="1"/>
    <col min="1033" max="1033" width="9.7109375" style="4" customWidth="1"/>
    <col min="1034" max="1279" width="9.140625" style="4"/>
    <col min="1280" max="1280" width="7.7109375" style="4" customWidth="1"/>
    <col min="1281" max="1281" width="10.5703125" style="4" customWidth="1"/>
    <col min="1282" max="1282" width="37.85546875" style="4" customWidth="1"/>
    <col min="1283" max="1283" width="9.42578125" style="4" customWidth="1"/>
    <col min="1284" max="1285" width="10.28515625" style="4" customWidth="1"/>
    <col min="1286" max="1286" width="8.28515625" style="4" customWidth="1"/>
    <col min="1287" max="1287" width="8.5703125" style="4" customWidth="1"/>
    <col min="1288" max="1288" width="10.140625" style="4" customWidth="1"/>
    <col min="1289" max="1289" width="9.7109375" style="4" customWidth="1"/>
    <col min="1290" max="1535" width="9.140625" style="4"/>
    <col min="1536" max="1536" width="7.7109375" style="4" customWidth="1"/>
    <col min="1537" max="1537" width="10.5703125" style="4" customWidth="1"/>
    <col min="1538" max="1538" width="37.85546875" style="4" customWidth="1"/>
    <col min="1539" max="1539" width="9.42578125" style="4" customWidth="1"/>
    <col min="1540" max="1541" width="10.28515625" style="4" customWidth="1"/>
    <col min="1542" max="1542" width="8.28515625" style="4" customWidth="1"/>
    <col min="1543" max="1543" width="8.5703125" style="4" customWidth="1"/>
    <col min="1544" max="1544" width="10.140625" style="4" customWidth="1"/>
    <col min="1545" max="1545" width="9.7109375" style="4" customWidth="1"/>
    <col min="1546" max="1791" width="9.140625" style="4"/>
    <col min="1792" max="1792" width="7.7109375" style="4" customWidth="1"/>
    <col min="1793" max="1793" width="10.5703125" style="4" customWidth="1"/>
    <col min="1794" max="1794" width="37.85546875" style="4" customWidth="1"/>
    <col min="1795" max="1795" width="9.42578125" style="4" customWidth="1"/>
    <col min="1796" max="1797" width="10.28515625" style="4" customWidth="1"/>
    <col min="1798" max="1798" width="8.28515625" style="4" customWidth="1"/>
    <col min="1799" max="1799" width="8.5703125" style="4" customWidth="1"/>
    <col min="1800" max="1800" width="10.140625" style="4" customWidth="1"/>
    <col min="1801" max="1801" width="9.7109375" style="4" customWidth="1"/>
    <col min="1802" max="2047" width="9.140625" style="4"/>
    <col min="2048" max="2048" width="7.7109375" style="4" customWidth="1"/>
    <col min="2049" max="2049" width="10.5703125" style="4" customWidth="1"/>
    <col min="2050" max="2050" width="37.85546875" style="4" customWidth="1"/>
    <col min="2051" max="2051" width="9.42578125" style="4" customWidth="1"/>
    <col min="2052" max="2053" width="10.28515625" style="4" customWidth="1"/>
    <col min="2054" max="2054" width="8.28515625" style="4" customWidth="1"/>
    <col min="2055" max="2055" width="8.5703125" style="4" customWidth="1"/>
    <col min="2056" max="2056" width="10.140625" style="4" customWidth="1"/>
    <col min="2057" max="2057" width="9.7109375" style="4" customWidth="1"/>
    <col min="2058" max="2303" width="9.140625" style="4"/>
    <col min="2304" max="2304" width="7.7109375" style="4" customWidth="1"/>
    <col min="2305" max="2305" width="10.5703125" style="4" customWidth="1"/>
    <col min="2306" max="2306" width="37.85546875" style="4" customWidth="1"/>
    <col min="2307" max="2307" width="9.42578125" style="4" customWidth="1"/>
    <col min="2308" max="2309" width="10.28515625" style="4" customWidth="1"/>
    <col min="2310" max="2310" width="8.28515625" style="4" customWidth="1"/>
    <col min="2311" max="2311" width="8.5703125" style="4" customWidth="1"/>
    <col min="2312" max="2312" width="10.140625" style="4" customWidth="1"/>
    <col min="2313" max="2313" width="9.7109375" style="4" customWidth="1"/>
    <col min="2314" max="2559" width="9.140625" style="4"/>
    <col min="2560" max="2560" width="7.7109375" style="4" customWidth="1"/>
    <col min="2561" max="2561" width="10.5703125" style="4" customWidth="1"/>
    <col min="2562" max="2562" width="37.85546875" style="4" customWidth="1"/>
    <col min="2563" max="2563" width="9.42578125" style="4" customWidth="1"/>
    <col min="2564" max="2565" width="10.28515625" style="4" customWidth="1"/>
    <col min="2566" max="2566" width="8.28515625" style="4" customWidth="1"/>
    <col min="2567" max="2567" width="8.5703125" style="4" customWidth="1"/>
    <col min="2568" max="2568" width="10.140625" style="4" customWidth="1"/>
    <col min="2569" max="2569" width="9.7109375" style="4" customWidth="1"/>
    <col min="2570" max="2815" width="9.140625" style="4"/>
    <col min="2816" max="2816" width="7.7109375" style="4" customWidth="1"/>
    <col min="2817" max="2817" width="10.5703125" style="4" customWidth="1"/>
    <col min="2818" max="2818" width="37.85546875" style="4" customWidth="1"/>
    <col min="2819" max="2819" width="9.42578125" style="4" customWidth="1"/>
    <col min="2820" max="2821" width="10.28515625" style="4" customWidth="1"/>
    <col min="2822" max="2822" width="8.28515625" style="4" customWidth="1"/>
    <col min="2823" max="2823" width="8.5703125" style="4" customWidth="1"/>
    <col min="2824" max="2824" width="10.140625" style="4" customWidth="1"/>
    <col min="2825" max="2825" width="9.7109375" style="4" customWidth="1"/>
    <col min="2826" max="3071" width="9.140625" style="4"/>
    <col min="3072" max="3072" width="7.7109375" style="4" customWidth="1"/>
    <col min="3073" max="3073" width="10.5703125" style="4" customWidth="1"/>
    <col min="3074" max="3074" width="37.85546875" style="4" customWidth="1"/>
    <col min="3075" max="3075" width="9.42578125" style="4" customWidth="1"/>
    <col min="3076" max="3077" width="10.28515625" style="4" customWidth="1"/>
    <col min="3078" max="3078" width="8.28515625" style="4" customWidth="1"/>
    <col min="3079" max="3079" width="8.5703125" style="4" customWidth="1"/>
    <col min="3080" max="3080" width="10.140625" style="4" customWidth="1"/>
    <col min="3081" max="3081" width="9.7109375" style="4" customWidth="1"/>
    <col min="3082" max="3327" width="9.140625" style="4"/>
    <col min="3328" max="3328" width="7.7109375" style="4" customWidth="1"/>
    <col min="3329" max="3329" width="10.5703125" style="4" customWidth="1"/>
    <col min="3330" max="3330" width="37.85546875" style="4" customWidth="1"/>
    <col min="3331" max="3331" width="9.42578125" style="4" customWidth="1"/>
    <col min="3332" max="3333" width="10.28515625" style="4" customWidth="1"/>
    <col min="3334" max="3334" width="8.28515625" style="4" customWidth="1"/>
    <col min="3335" max="3335" width="8.5703125" style="4" customWidth="1"/>
    <col min="3336" max="3336" width="10.140625" style="4" customWidth="1"/>
    <col min="3337" max="3337" width="9.7109375" style="4" customWidth="1"/>
    <col min="3338" max="3583" width="9.140625" style="4"/>
    <col min="3584" max="3584" width="7.7109375" style="4" customWidth="1"/>
    <col min="3585" max="3585" width="10.5703125" style="4" customWidth="1"/>
    <col min="3586" max="3586" width="37.85546875" style="4" customWidth="1"/>
    <col min="3587" max="3587" width="9.42578125" style="4" customWidth="1"/>
    <col min="3588" max="3589" width="10.28515625" style="4" customWidth="1"/>
    <col min="3590" max="3590" width="8.28515625" style="4" customWidth="1"/>
    <col min="3591" max="3591" width="8.5703125" style="4" customWidth="1"/>
    <col min="3592" max="3592" width="10.140625" style="4" customWidth="1"/>
    <col min="3593" max="3593" width="9.7109375" style="4" customWidth="1"/>
    <col min="3594" max="3839" width="9.140625" style="4"/>
    <col min="3840" max="3840" width="7.7109375" style="4" customWidth="1"/>
    <col min="3841" max="3841" width="10.5703125" style="4" customWidth="1"/>
    <col min="3842" max="3842" width="37.85546875" style="4" customWidth="1"/>
    <col min="3843" max="3843" width="9.42578125" style="4" customWidth="1"/>
    <col min="3844" max="3845" width="10.28515625" style="4" customWidth="1"/>
    <col min="3846" max="3846" width="8.28515625" style="4" customWidth="1"/>
    <col min="3847" max="3847" width="8.5703125" style="4" customWidth="1"/>
    <col min="3848" max="3848" width="10.140625" style="4" customWidth="1"/>
    <col min="3849" max="3849" width="9.7109375" style="4" customWidth="1"/>
    <col min="3850" max="4095" width="9.140625" style="4"/>
    <col min="4096" max="4096" width="7.7109375" style="4" customWidth="1"/>
    <col min="4097" max="4097" width="10.5703125" style="4" customWidth="1"/>
    <col min="4098" max="4098" width="37.85546875" style="4" customWidth="1"/>
    <col min="4099" max="4099" width="9.42578125" style="4" customWidth="1"/>
    <col min="4100" max="4101" width="10.28515625" style="4" customWidth="1"/>
    <col min="4102" max="4102" width="8.28515625" style="4" customWidth="1"/>
    <col min="4103" max="4103" width="8.5703125" style="4" customWidth="1"/>
    <col min="4104" max="4104" width="10.140625" style="4" customWidth="1"/>
    <col min="4105" max="4105" width="9.7109375" style="4" customWidth="1"/>
    <col min="4106" max="4351" width="9.140625" style="4"/>
    <col min="4352" max="4352" width="7.7109375" style="4" customWidth="1"/>
    <col min="4353" max="4353" width="10.5703125" style="4" customWidth="1"/>
    <col min="4354" max="4354" width="37.85546875" style="4" customWidth="1"/>
    <col min="4355" max="4355" width="9.42578125" style="4" customWidth="1"/>
    <col min="4356" max="4357" width="10.28515625" style="4" customWidth="1"/>
    <col min="4358" max="4358" width="8.28515625" style="4" customWidth="1"/>
    <col min="4359" max="4359" width="8.5703125" style="4" customWidth="1"/>
    <col min="4360" max="4360" width="10.140625" style="4" customWidth="1"/>
    <col min="4361" max="4361" width="9.7109375" style="4" customWidth="1"/>
    <col min="4362" max="4607" width="9.140625" style="4"/>
    <col min="4608" max="4608" width="7.7109375" style="4" customWidth="1"/>
    <col min="4609" max="4609" width="10.5703125" style="4" customWidth="1"/>
    <col min="4610" max="4610" width="37.85546875" style="4" customWidth="1"/>
    <col min="4611" max="4611" width="9.42578125" style="4" customWidth="1"/>
    <col min="4612" max="4613" width="10.28515625" style="4" customWidth="1"/>
    <col min="4614" max="4614" width="8.28515625" style="4" customWidth="1"/>
    <col min="4615" max="4615" width="8.5703125" style="4" customWidth="1"/>
    <col min="4616" max="4616" width="10.140625" style="4" customWidth="1"/>
    <col min="4617" max="4617" width="9.7109375" style="4" customWidth="1"/>
    <col min="4618" max="4863" width="9.140625" style="4"/>
    <col min="4864" max="4864" width="7.7109375" style="4" customWidth="1"/>
    <col min="4865" max="4865" width="10.5703125" style="4" customWidth="1"/>
    <col min="4866" max="4866" width="37.85546875" style="4" customWidth="1"/>
    <col min="4867" max="4867" width="9.42578125" style="4" customWidth="1"/>
    <col min="4868" max="4869" width="10.28515625" style="4" customWidth="1"/>
    <col min="4870" max="4870" width="8.28515625" style="4" customWidth="1"/>
    <col min="4871" max="4871" width="8.5703125" style="4" customWidth="1"/>
    <col min="4872" max="4872" width="10.140625" style="4" customWidth="1"/>
    <col min="4873" max="4873" width="9.7109375" style="4" customWidth="1"/>
    <col min="4874" max="5119" width="9.140625" style="4"/>
    <col min="5120" max="5120" width="7.7109375" style="4" customWidth="1"/>
    <col min="5121" max="5121" width="10.5703125" style="4" customWidth="1"/>
    <col min="5122" max="5122" width="37.85546875" style="4" customWidth="1"/>
    <col min="5123" max="5123" width="9.42578125" style="4" customWidth="1"/>
    <col min="5124" max="5125" width="10.28515625" style="4" customWidth="1"/>
    <col min="5126" max="5126" width="8.28515625" style="4" customWidth="1"/>
    <col min="5127" max="5127" width="8.5703125" style="4" customWidth="1"/>
    <col min="5128" max="5128" width="10.140625" style="4" customWidth="1"/>
    <col min="5129" max="5129" width="9.7109375" style="4" customWidth="1"/>
    <col min="5130" max="5375" width="9.140625" style="4"/>
    <col min="5376" max="5376" width="7.7109375" style="4" customWidth="1"/>
    <col min="5377" max="5377" width="10.5703125" style="4" customWidth="1"/>
    <col min="5378" max="5378" width="37.85546875" style="4" customWidth="1"/>
    <col min="5379" max="5379" width="9.42578125" style="4" customWidth="1"/>
    <col min="5380" max="5381" width="10.28515625" style="4" customWidth="1"/>
    <col min="5382" max="5382" width="8.28515625" style="4" customWidth="1"/>
    <col min="5383" max="5383" width="8.5703125" style="4" customWidth="1"/>
    <col min="5384" max="5384" width="10.140625" style="4" customWidth="1"/>
    <col min="5385" max="5385" width="9.7109375" style="4" customWidth="1"/>
    <col min="5386" max="5631" width="9.140625" style="4"/>
    <col min="5632" max="5632" width="7.7109375" style="4" customWidth="1"/>
    <col min="5633" max="5633" width="10.5703125" style="4" customWidth="1"/>
    <col min="5634" max="5634" width="37.85546875" style="4" customWidth="1"/>
    <col min="5635" max="5635" width="9.42578125" style="4" customWidth="1"/>
    <col min="5636" max="5637" width="10.28515625" style="4" customWidth="1"/>
    <col min="5638" max="5638" width="8.28515625" style="4" customWidth="1"/>
    <col min="5639" max="5639" width="8.5703125" style="4" customWidth="1"/>
    <col min="5640" max="5640" width="10.140625" style="4" customWidth="1"/>
    <col min="5641" max="5641" width="9.7109375" style="4" customWidth="1"/>
    <col min="5642" max="5887" width="9.140625" style="4"/>
    <col min="5888" max="5888" width="7.7109375" style="4" customWidth="1"/>
    <col min="5889" max="5889" width="10.5703125" style="4" customWidth="1"/>
    <col min="5890" max="5890" width="37.85546875" style="4" customWidth="1"/>
    <col min="5891" max="5891" width="9.42578125" style="4" customWidth="1"/>
    <col min="5892" max="5893" width="10.28515625" style="4" customWidth="1"/>
    <col min="5894" max="5894" width="8.28515625" style="4" customWidth="1"/>
    <col min="5895" max="5895" width="8.5703125" style="4" customWidth="1"/>
    <col min="5896" max="5896" width="10.140625" style="4" customWidth="1"/>
    <col min="5897" max="5897" width="9.7109375" style="4" customWidth="1"/>
    <col min="5898" max="6143" width="9.140625" style="4"/>
    <col min="6144" max="6144" width="7.7109375" style="4" customWidth="1"/>
    <col min="6145" max="6145" width="10.5703125" style="4" customWidth="1"/>
    <col min="6146" max="6146" width="37.85546875" style="4" customWidth="1"/>
    <col min="6147" max="6147" width="9.42578125" style="4" customWidth="1"/>
    <col min="6148" max="6149" width="10.28515625" style="4" customWidth="1"/>
    <col min="6150" max="6150" width="8.28515625" style="4" customWidth="1"/>
    <col min="6151" max="6151" width="8.5703125" style="4" customWidth="1"/>
    <col min="6152" max="6152" width="10.140625" style="4" customWidth="1"/>
    <col min="6153" max="6153" width="9.7109375" style="4" customWidth="1"/>
    <col min="6154" max="6399" width="9.140625" style="4"/>
    <col min="6400" max="6400" width="7.7109375" style="4" customWidth="1"/>
    <col min="6401" max="6401" width="10.5703125" style="4" customWidth="1"/>
    <col min="6402" max="6402" width="37.85546875" style="4" customWidth="1"/>
    <col min="6403" max="6403" width="9.42578125" style="4" customWidth="1"/>
    <col min="6404" max="6405" width="10.28515625" style="4" customWidth="1"/>
    <col min="6406" max="6406" width="8.28515625" style="4" customWidth="1"/>
    <col min="6407" max="6407" width="8.5703125" style="4" customWidth="1"/>
    <col min="6408" max="6408" width="10.140625" style="4" customWidth="1"/>
    <col min="6409" max="6409" width="9.7109375" style="4" customWidth="1"/>
    <col min="6410" max="6655" width="9.140625" style="4"/>
    <col min="6656" max="6656" width="7.7109375" style="4" customWidth="1"/>
    <col min="6657" max="6657" width="10.5703125" style="4" customWidth="1"/>
    <col min="6658" max="6658" width="37.85546875" style="4" customWidth="1"/>
    <col min="6659" max="6659" width="9.42578125" style="4" customWidth="1"/>
    <col min="6660" max="6661" width="10.28515625" style="4" customWidth="1"/>
    <col min="6662" max="6662" width="8.28515625" style="4" customWidth="1"/>
    <col min="6663" max="6663" width="8.5703125" style="4" customWidth="1"/>
    <col min="6664" max="6664" width="10.140625" style="4" customWidth="1"/>
    <col min="6665" max="6665" width="9.7109375" style="4" customWidth="1"/>
    <col min="6666" max="6911" width="9.140625" style="4"/>
    <col min="6912" max="6912" width="7.7109375" style="4" customWidth="1"/>
    <col min="6913" max="6913" width="10.5703125" style="4" customWidth="1"/>
    <col min="6914" max="6914" width="37.85546875" style="4" customWidth="1"/>
    <col min="6915" max="6915" width="9.42578125" style="4" customWidth="1"/>
    <col min="6916" max="6917" width="10.28515625" style="4" customWidth="1"/>
    <col min="6918" max="6918" width="8.28515625" style="4" customWidth="1"/>
    <col min="6919" max="6919" width="8.5703125" style="4" customWidth="1"/>
    <col min="6920" max="6920" width="10.140625" style="4" customWidth="1"/>
    <col min="6921" max="6921" width="9.7109375" style="4" customWidth="1"/>
    <col min="6922" max="7167" width="9.140625" style="4"/>
    <col min="7168" max="7168" width="7.7109375" style="4" customWidth="1"/>
    <col min="7169" max="7169" width="10.5703125" style="4" customWidth="1"/>
    <col min="7170" max="7170" width="37.85546875" style="4" customWidth="1"/>
    <col min="7171" max="7171" width="9.42578125" style="4" customWidth="1"/>
    <col min="7172" max="7173" width="10.28515625" style="4" customWidth="1"/>
    <col min="7174" max="7174" width="8.28515625" style="4" customWidth="1"/>
    <col min="7175" max="7175" width="8.5703125" style="4" customWidth="1"/>
    <col min="7176" max="7176" width="10.140625" style="4" customWidth="1"/>
    <col min="7177" max="7177" width="9.7109375" style="4" customWidth="1"/>
    <col min="7178" max="7423" width="9.140625" style="4"/>
    <col min="7424" max="7424" width="7.7109375" style="4" customWidth="1"/>
    <col min="7425" max="7425" width="10.5703125" style="4" customWidth="1"/>
    <col min="7426" max="7426" width="37.85546875" style="4" customWidth="1"/>
    <col min="7427" max="7427" width="9.42578125" style="4" customWidth="1"/>
    <col min="7428" max="7429" width="10.28515625" style="4" customWidth="1"/>
    <col min="7430" max="7430" width="8.28515625" style="4" customWidth="1"/>
    <col min="7431" max="7431" width="8.5703125" style="4" customWidth="1"/>
    <col min="7432" max="7432" width="10.140625" style="4" customWidth="1"/>
    <col min="7433" max="7433" width="9.7109375" style="4" customWidth="1"/>
    <col min="7434" max="7679" width="9.140625" style="4"/>
    <col min="7680" max="7680" width="7.7109375" style="4" customWidth="1"/>
    <col min="7681" max="7681" width="10.5703125" style="4" customWidth="1"/>
    <col min="7682" max="7682" width="37.85546875" style="4" customWidth="1"/>
    <col min="7683" max="7683" width="9.42578125" style="4" customWidth="1"/>
    <col min="7684" max="7685" width="10.28515625" style="4" customWidth="1"/>
    <col min="7686" max="7686" width="8.28515625" style="4" customWidth="1"/>
    <col min="7687" max="7687" width="8.5703125" style="4" customWidth="1"/>
    <col min="7688" max="7688" width="10.140625" style="4" customWidth="1"/>
    <col min="7689" max="7689" width="9.7109375" style="4" customWidth="1"/>
    <col min="7690" max="7935" width="9.140625" style="4"/>
    <col min="7936" max="7936" width="7.7109375" style="4" customWidth="1"/>
    <col min="7937" max="7937" width="10.5703125" style="4" customWidth="1"/>
    <col min="7938" max="7938" width="37.85546875" style="4" customWidth="1"/>
    <col min="7939" max="7939" width="9.42578125" style="4" customWidth="1"/>
    <col min="7940" max="7941" width="10.28515625" style="4" customWidth="1"/>
    <col min="7942" max="7942" width="8.28515625" style="4" customWidth="1"/>
    <col min="7943" max="7943" width="8.5703125" style="4" customWidth="1"/>
    <col min="7944" max="7944" width="10.140625" style="4" customWidth="1"/>
    <col min="7945" max="7945" width="9.7109375" style="4" customWidth="1"/>
    <col min="7946" max="8191" width="9.140625" style="4"/>
    <col min="8192" max="8192" width="7.7109375" style="4" customWidth="1"/>
    <col min="8193" max="8193" width="10.5703125" style="4" customWidth="1"/>
    <col min="8194" max="8194" width="37.85546875" style="4" customWidth="1"/>
    <col min="8195" max="8195" width="9.42578125" style="4" customWidth="1"/>
    <col min="8196" max="8197" width="10.28515625" style="4" customWidth="1"/>
    <col min="8198" max="8198" width="8.28515625" style="4" customWidth="1"/>
    <col min="8199" max="8199" width="8.5703125" style="4" customWidth="1"/>
    <col min="8200" max="8200" width="10.140625" style="4" customWidth="1"/>
    <col min="8201" max="8201" width="9.7109375" style="4" customWidth="1"/>
    <col min="8202" max="8447" width="9.140625" style="4"/>
    <col min="8448" max="8448" width="7.7109375" style="4" customWidth="1"/>
    <col min="8449" max="8449" width="10.5703125" style="4" customWidth="1"/>
    <col min="8450" max="8450" width="37.85546875" style="4" customWidth="1"/>
    <col min="8451" max="8451" width="9.42578125" style="4" customWidth="1"/>
    <col min="8452" max="8453" width="10.28515625" style="4" customWidth="1"/>
    <col min="8454" max="8454" width="8.28515625" style="4" customWidth="1"/>
    <col min="8455" max="8455" width="8.5703125" style="4" customWidth="1"/>
    <col min="8456" max="8456" width="10.140625" style="4" customWidth="1"/>
    <col min="8457" max="8457" width="9.7109375" style="4" customWidth="1"/>
    <col min="8458" max="8703" width="9.140625" style="4"/>
    <col min="8704" max="8704" width="7.7109375" style="4" customWidth="1"/>
    <col min="8705" max="8705" width="10.5703125" style="4" customWidth="1"/>
    <col min="8706" max="8706" width="37.85546875" style="4" customWidth="1"/>
    <col min="8707" max="8707" width="9.42578125" style="4" customWidth="1"/>
    <col min="8708" max="8709" width="10.28515625" style="4" customWidth="1"/>
    <col min="8710" max="8710" width="8.28515625" style="4" customWidth="1"/>
    <col min="8711" max="8711" width="8.5703125" style="4" customWidth="1"/>
    <col min="8712" max="8712" width="10.140625" style="4" customWidth="1"/>
    <col min="8713" max="8713" width="9.7109375" style="4" customWidth="1"/>
    <col min="8714" max="8959" width="9.140625" style="4"/>
    <col min="8960" max="8960" width="7.7109375" style="4" customWidth="1"/>
    <col min="8961" max="8961" width="10.5703125" style="4" customWidth="1"/>
    <col min="8962" max="8962" width="37.85546875" style="4" customWidth="1"/>
    <col min="8963" max="8963" width="9.42578125" style="4" customWidth="1"/>
    <col min="8964" max="8965" width="10.28515625" style="4" customWidth="1"/>
    <col min="8966" max="8966" width="8.28515625" style="4" customWidth="1"/>
    <col min="8967" max="8967" width="8.5703125" style="4" customWidth="1"/>
    <col min="8968" max="8968" width="10.140625" style="4" customWidth="1"/>
    <col min="8969" max="8969" width="9.7109375" style="4" customWidth="1"/>
    <col min="8970" max="9215" width="9.140625" style="4"/>
    <col min="9216" max="9216" width="7.7109375" style="4" customWidth="1"/>
    <col min="9217" max="9217" width="10.5703125" style="4" customWidth="1"/>
    <col min="9218" max="9218" width="37.85546875" style="4" customWidth="1"/>
    <col min="9219" max="9219" width="9.42578125" style="4" customWidth="1"/>
    <col min="9220" max="9221" width="10.28515625" style="4" customWidth="1"/>
    <col min="9222" max="9222" width="8.28515625" style="4" customWidth="1"/>
    <col min="9223" max="9223" width="8.5703125" style="4" customWidth="1"/>
    <col min="9224" max="9224" width="10.140625" style="4" customWidth="1"/>
    <col min="9225" max="9225" width="9.7109375" style="4" customWidth="1"/>
    <col min="9226" max="9471" width="9.140625" style="4"/>
    <col min="9472" max="9472" width="7.7109375" style="4" customWidth="1"/>
    <col min="9473" max="9473" width="10.5703125" style="4" customWidth="1"/>
    <col min="9474" max="9474" width="37.85546875" style="4" customWidth="1"/>
    <col min="9475" max="9475" width="9.42578125" style="4" customWidth="1"/>
    <col min="9476" max="9477" width="10.28515625" style="4" customWidth="1"/>
    <col min="9478" max="9478" width="8.28515625" style="4" customWidth="1"/>
    <col min="9479" max="9479" width="8.5703125" style="4" customWidth="1"/>
    <col min="9480" max="9480" width="10.140625" style="4" customWidth="1"/>
    <col min="9481" max="9481" width="9.7109375" style="4" customWidth="1"/>
    <col min="9482" max="9727" width="9.140625" style="4"/>
    <col min="9728" max="9728" width="7.7109375" style="4" customWidth="1"/>
    <col min="9729" max="9729" width="10.5703125" style="4" customWidth="1"/>
    <col min="9730" max="9730" width="37.85546875" style="4" customWidth="1"/>
    <col min="9731" max="9731" width="9.42578125" style="4" customWidth="1"/>
    <col min="9732" max="9733" width="10.28515625" style="4" customWidth="1"/>
    <col min="9734" max="9734" width="8.28515625" style="4" customWidth="1"/>
    <col min="9735" max="9735" width="8.5703125" style="4" customWidth="1"/>
    <col min="9736" max="9736" width="10.140625" style="4" customWidth="1"/>
    <col min="9737" max="9737" width="9.7109375" style="4" customWidth="1"/>
    <col min="9738" max="9983" width="9.140625" style="4"/>
    <col min="9984" max="9984" width="7.7109375" style="4" customWidth="1"/>
    <col min="9985" max="9985" width="10.5703125" style="4" customWidth="1"/>
    <col min="9986" max="9986" width="37.85546875" style="4" customWidth="1"/>
    <col min="9987" max="9987" width="9.42578125" style="4" customWidth="1"/>
    <col min="9988" max="9989" width="10.28515625" style="4" customWidth="1"/>
    <col min="9990" max="9990" width="8.28515625" style="4" customWidth="1"/>
    <col min="9991" max="9991" width="8.5703125" style="4" customWidth="1"/>
    <col min="9992" max="9992" width="10.140625" style="4" customWidth="1"/>
    <col min="9993" max="9993" width="9.7109375" style="4" customWidth="1"/>
    <col min="9994" max="10239" width="9.140625" style="4"/>
    <col min="10240" max="10240" width="7.7109375" style="4" customWidth="1"/>
    <col min="10241" max="10241" width="10.5703125" style="4" customWidth="1"/>
    <col min="10242" max="10242" width="37.85546875" style="4" customWidth="1"/>
    <col min="10243" max="10243" width="9.42578125" style="4" customWidth="1"/>
    <col min="10244" max="10245" width="10.28515625" style="4" customWidth="1"/>
    <col min="10246" max="10246" width="8.28515625" style="4" customWidth="1"/>
    <col min="10247" max="10247" width="8.5703125" style="4" customWidth="1"/>
    <col min="10248" max="10248" width="10.140625" style="4" customWidth="1"/>
    <col min="10249" max="10249" width="9.7109375" style="4" customWidth="1"/>
    <col min="10250" max="10495" width="9.140625" style="4"/>
    <col min="10496" max="10496" width="7.7109375" style="4" customWidth="1"/>
    <col min="10497" max="10497" width="10.5703125" style="4" customWidth="1"/>
    <col min="10498" max="10498" width="37.85546875" style="4" customWidth="1"/>
    <col min="10499" max="10499" width="9.42578125" style="4" customWidth="1"/>
    <col min="10500" max="10501" width="10.28515625" style="4" customWidth="1"/>
    <col min="10502" max="10502" width="8.28515625" style="4" customWidth="1"/>
    <col min="10503" max="10503" width="8.5703125" style="4" customWidth="1"/>
    <col min="10504" max="10504" width="10.140625" style="4" customWidth="1"/>
    <col min="10505" max="10505" width="9.7109375" style="4" customWidth="1"/>
    <col min="10506" max="10751" width="9.140625" style="4"/>
    <col min="10752" max="10752" width="7.7109375" style="4" customWidth="1"/>
    <col min="10753" max="10753" width="10.5703125" style="4" customWidth="1"/>
    <col min="10754" max="10754" width="37.85546875" style="4" customWidth="1"/>
    <col min="10755" max="10755" width="9.42578125" style="4" customWidth="1"/>
    <col min="10756" max="10757" width="10.28515625" style="4" customWidth="1"/>
    <col min="10758" max="10758" width="8.28515625" style="4" customWidth="1"/>
    <col min="10759" max="10759" width="8.5703125" style="4" customWidth="1"/>
    <col min="10760" max="10760" width="10.140625" style="4" customWidth="1"/>
    <col min="10761" max="10761" width="9.7109375" style="4" customWidth="1"/>
    <col min="10762" max="11007" width="9.140625" style="4"/>
    <col min="11008" max="11008" width="7.7109375" style="4" customWidth="1"/>
    <col min="11009" max="11009" width="10.5703125" style="4" customWidth="1"/>
    <col min="11010" max="11010" width="37.85546875" style="4" customWidth="1"/>
    <col min="11011" max="11011" width="9.42578125" style="4" customWidth="1"/>
    <col min="11012" max="11013" width="10.28515625" style="4" customWidth="1"/>
    <col min="11014" max="11014" width="8.28515625" style="4" customWidth="1"/>
    <col min="11015" max="11015" width="8.5703125" style="4" customWidth="1"/>
    <col min="11016" max="11016" width="10.140625" style="4" customWidth="1"/>
    <col min="11017" max="11017" width="9.7109375" style="4" customWidth="1"/>
    <col min="11018" max="11263" width="9.140625" style="4"/>
    <col min="11264" max="11264" width="7.7109375" style="4" customWidth="1"/>
    <col min="11265" max="11265" width="10.5703125" style="4" customWidth="1"/>
    <col min="11266" max="11266" width="37.85546875" style="4" customWidth="1"/>
    <col min="11267" max="11267" width="9.42578125" style="4" customWidth="1"/>
    <col min="11268" max="11269" width="10.28515625" style="4" customWidth="1"/>
    <col min="11270" max="11270" width="8.28515625" style="4" customWidth="1"/>
    <col min="11271" max="11271" width="8.5703125" style="4" customWidth="1"/>
    <col min="11272" max="11272" width="10.140625" style="4" customWidth="1"/>
    <col min="11273" max="11273" width="9.7109375" style="4" customWidth="1"/>
    <col min="11274" max="11519" width="9.140625" style="4"/>
    <col min="11520" max="11520" width="7.7109375" style="4" customWidth="1"/>
    <col min="11521" max="11521" width="10.5703125" style="4" customWidth="1"/>
    <col min="11522" max="11522" width="37.85546875" style="4" customWidth="1"/>
    <col min="11523" max="11523" width="9.42578125" style="4" customWidth="1"/>
    <col min="11524" max="11525" width="10.28515625" style="4" customWidth="1"/>
    <col min="11526" max="11526" width="8.28515625" style="4" customWidth="1"/>
    <col min="11527" max="11527" width="8.5703125" style="4" customWidth="1"/>
    <col min="11528" max="11528" width="10.140625" style="4" customWidth="1"/>
    <col min="11529" max="11529" width="9.7109375" style="4" customWidth="1"/>
    <col min="11530" max="11775" width="9.140625" style="4"/>
    <col min="11776" max="11776" width="7.7109375" style="4" customWidth="1"/>
    <col min="11777" max="11777" width="10.5703125" style="4" customWidth="1"/>
    <col min="11778" max="11778" width="37.85546875" style="4" customWidth="1"/>
    <col min="11779" max="11779" width="9.42578125" style="4" customWidth="1"/>
    <col min="11780" max="11781" width="10.28515625" style="4" customWidth="1"/>
    <col min="11782" max="11782" width="8.28515625" style="4" customWidth="1"/>
    <col min="11783" max="11783" width="8.5703125" style="4" customWidth="1"/>
    <col min="11784" max="11784" width="10.140625" style="4" customWidth="1"/>
    <col min="11785" max="11785" width="9.7109375" style="4" customWidth="1"/>
    <col min="11786" max="12031" width="9.140625" style="4"/>
    <col min="12032" max="12032" width="7.7109375" style="4" customWidth="1"/>
    <col min="12033" max="12033" width="10.5703125" style="4" customWidth="1"/>
    <col min="12034" max="12034" width="37.85546875" style="4" customWidth="1"/>
    <col min="12035" max="12035" width="9.42578125" style="4" customWidth="1"/>
    <col min="12036" max="12037" width="10.28515625" style="4" customWidth="1"/>
    <col min="12038" max="12038" width="8.28515625" style="4" customWidth="1"/>
    <col min="12039" max="12039" width="8.5703125" style="4" customWidth="1"/>
    <col min="12040" max="12040" width="10.140625" style="4" customWidth="1"/>
    <col min="12041" max="12041" width="9.7109375" style="4" customWidth="1"/>
    <col min="12042" max="12287" width="9.140625" style="4"/>
    <col min="12288" max="12288" width="7.7109375" style="4" customWidth="1"/>
    <col min="12289" max="12289" width="10.5703125" style="4" customWidth="1"/>
    <col min="12290" max="12290" width="37.85546875" style="4" customWidth="1"/>
    <col min="12291" max="12291" width="9.42578125" style="4" customWidth="1"/>
    <col min="12292" max="12293" width="10.28515625" style="4" customWidth="1"/>
    <col min="12294" max="12294" width="8.28515625" style="4" customWidth="1"/>
    <col min="12295" max="12295" width="8.5703125" style="4" customWidth="1"/>
    <col min="12296" max="12296" width="10.140625" style="4" customWidth="1"/>
    <col min="12297" max="12297" width="9.7109375" style="4" customWidth="1"/>
    <col min="12298" max="12543" width="9.140625" style="4"/>
    <col min="12544" max="12544" width="7.7109375" style="4" customWidth="1"/>
    <col min="12545" max="12545" width="10.5703125" style="4" customWidth="1"/>
    <col min="12546" max="12546" width="37.85546875" style="4" customWidth="1"/>
    <col min="12547" max="12547" width="9.42578125" style="4" customWidth="1"/>
    <col min="12548" max="12549" width="10.28515625" style="4" customWidth="1"/>
    <col min="12550" max="12550" width="8.28515625" style="4" customWidth="1"/>
    <col min="12551" max="12551" width="8.5703125" style="4" customWidth="1"/>
    <col min="12552" max="12552" width="10.140625" style="4" customWidth="1"/>
    <col min="12553" max="12553" width="9.7109375" style="4" customWidth="1"/>
    <col min="12554" max="12799" width="9.140625" style="4"/>
    <col min="12800" max="12800" width="7.7109375" style="4" customWidth="1"/>
    <col min="12801" max="12801" width="10.5703125" style="4" customWidth="1"/>
    <col min="12802" max="12802" width="37.85546875" style="4" customWidth="1"/>
    <col min="12803" max="12803" width="9.42578125" style="4" customWidth="1"/>
    <col min="12804" max="12805" width="10.28515625" style="4" customWidth="1"/>
    <col min="12806" max="12806" width="8.28515625" style="4" customWidth="1"/>
    <col min="12807" max="12807" width="8.5703125" style="4" customWidth="1"/>
    <col min="12808" max="12808" width="10.140625" style="4" customWidth="1"/>
    <col min="12809" max="12809" width="9.7109375" style="4" customWidth="1"/>
    <col min="12810" max="13055" width="9.140625" style="4"/>
    <col min="13056" max="13056" width="7.7109375" style="4" customWidth="1"/>
    <col min="13057" max="13057" width="10.5703125" style="4" customWidth="1"/>
    <col min="13058" max="13058" width="37.85546875" style="4" customWidth="1"/>
    <col min="13059" max="13059" width="9.42578125" style="4" customWidth="1"/>
    <col min="13060" max="13061" width="10.28515625" style="4" customWidth="1"/>
    <col min="13062" max="13062" width="8.28515625" style="4" customWidth="1"/>
    <col min="13063" max="13063" width="8.5703125" style="4" customWidth="1"/>
    <col min="13064" max="13064" width="10.140625" style="4" customWidth="1"/>
    <col min="13065" max="13065" width="9.7109375" style="4" customWidth="1"/>
    <col min="13066" max="13311" width="9.140625" style="4"/>
    <col min="13312" max="13312" width="7.7109375" style="4" customWidth="1"/>
    <col min="13313" max="13313" width="10.5703125" style="4" customWidth="1"/>
    <col min="13314" max="13314" width="37.85546875" style="4" customWidth="1"/>
    <col min="13315" max="13315" width="9.42578125" style="4" customWidth="1"/>
    <col min="13316" max="13317" width="10.28515625" style="4" customWidth="1"/>
    <col min="13318" max="13318" width="8.28515625" style="4" customWidth="1"/>
    <col min="13319" max="13319" width="8.5703125" style="4" customWidth="1"/>
    <col min="13320" max="13320" width="10.140625" style="4" customWidth="1"/>
    <col min="13321" max="13321" width="9.7109375" style="4" customWidth="1"/>
    <col min="13322" max="13567" width="9.140625" style="4"/>
    <col min="13568" max="13568" width="7.7109375" style="4" customWidth="1"/>
    <col min="13569" max="13569" width="10.5703125" style="4" customWidth="1"/>
    <col min="13570" max="13570" width="37.85546875" style="4" customWidth="1"/>
    <col min="13571" max="13571" width="9.42578125" style="4" customWidth="1"/>
    <col min="13572" max="13573" width="10.28515625" style="4" customWidth="1"/>
    <col min="13574" max="13574" width="8.28515625" style="4" customWidth="1"/>
    <col min="13575" max="13575" width="8.5703125" style="4" customWidth="1"/>
    <col min="13576" max="13576" width="10.140625" style="4" customWidth="1"/>
    <col min="13577" max="13577" width="9.7109375" style="4" customWidth="1"/>
    <col min="13578" max="13823" width="9.140625" style="4"/>
    <col min="13824" max="13824" width="7.7109375" style="4" customWidth="1"/>
    <col min="13825" max="13825" width="10.5703125" style="4" customWidth="1"/>
    <col min="13826" max="13826" width="37.85546875" style="4" customWidth="1"/>
    <col min="13827" max="13827" width="9.42578125" style="4" customWidth="1"/>
    <col min="13828" max="13829" width="10.28515625" style="4" customWidth="1"/>
    <col min="13830" max="13830" width="8.28515625" style="4" customWidth="1"/>
    <col min="13831" max="13831" width="8.5703125" style="4" customWidth="1"/>
    <col min="13832" max="13832" width="10.140625" style="4" customWidth="1"/>
    <col min="13833" max="13833" width="9.7109375" style="4" customWidth="1"/>
    <col min="13834" max="14079" width="9.140625" style="4"/>
    <col min="14080" max="14080" width="7.7109375" style="4" customWidth="1"/>
    <col min="14081" max="14081" width="10.5703125" style="4" customWidth="1"/>
    <col min="14082" max="14082" width="37.85546875" style="4" customWidth="1"/>
    <col min="14083" max="14083" width="9.42578125" style="4" customWidth="1"/>
    <col min="14084" max="14085" width="10.28515625" style="4" customWidth="1"/>
    <col min="14086" max="14086" width="8.28515625" style="4" customWidth="1"/>
    <col min="14087" max="14087" width="8.5703125" style="4" customWidth="1"/>
    <col min="14088" max="14088" width="10.140625" style="4" customWidth="1"/>
    <col min="14089" max="14089" width="9.7109375" style="4" customWidth="1"/>
    <col min="14090" max="14335" width="9.140625" style="4"/>
    <col min="14336" max="14336" width="7.7109375" style="4" customWidth="1"/>
    <col min="14337" max="14337" width="10.5703125" style="4" customWidth="1"/>
    <col min="14338" max="14338" width="37.85546875" style="4" customWidth="1"/>
    <col min="14339" max="14339" width="9.42578125" style="4" customWidth="1"/>
    <col min="14340" max="14341" width="10.28515625" style="4" customWidth="1"/>
    <col min="14342" max="14342" width="8.28515625" style="4" customWidth="1"/>
    <col min="14343" max="14343" width="8.5703125" style="4" customWidth="1"/>
    <col min="14344" max="14344" width="10.140625" style="4" customWidth="1"/>
    <col min="14345" max="14345" width="9.7109375" style="4" customWidth="1"/>
    <col min="14346" max="14591" width="9.140625" style="4"/>
    <col min="14592" max="14592" width="7.7109375" style="4" customWidth="1"/>
    <col min="14593" max="14593" width="10.5703125" style="4" customWidth="1"/>
    <col min="14594" max="14594" width="37.85546875" style="4" customWidth="1"/>
    <col min="14595" max="14595" width="9.42578125" style="4" customWidth="1"/>
    <col min="14596" max="14597" width="10.28515625" style="4" customWidth="1"/>
    <col min="14598" max="14598" width="8.28515625" style="4" customWidth="1"/>
    <col min="14599" max="14599" width="8.5703125" style="4" customWidth="1"/>
    <col min="14600" max="14600" width="10.140625" style="4" customWidth="1"/>
    <col min="14601" max="14601" width="9.7109375" style="4" customWidth="1"/>
    <col min="14602" max="14847" width="9.140625" style="4"/>
    <col min="14848" max="14848" width="7.7109375" style="4" customWidth="1"/>
    <col min="14849" max="14849" width="10.5703125" style="4" customWidth="1"/>
    <col min="14850" max="14850" width="37.85546875" style="4" customWidth="1"/>
    <col min="14851" max="14851" width="9.42578125" style="4" customWidth="1"/>
    <col min="14852" max="14853" width="10.28515625" style="4" customWidth="1"/>
    <col min="14854" max="14854" width="8.28515625" style="4" customWidth="1"/>
    <col min="14855" max="14855" width="8.5703125" style="4" customWidth="1"/>
    <col min="14856" max="14856" width="10.140625" style="4" customWidth="1"/>
    <col min="14857" max="14857" width="9.7109375" style="4" customWidth="1"/>
    <col min="14858" max="15103" width="9.140625" style="4"/>
    <col min="15104" max="15104" width="7.7109375" style="4" customWidth="1"/>
    <col min="15105" max="15105" width="10.5703125" style="4" customWidth="1"/>
    <col min="15106" max="15106" width="37.85546875" style="4" customWidth="1"/>
    <col min="15107" max="15107" width="9.42578125" style="4" customWidth="1"/>
    <col min="15108" max="15109" width="10.28515625" style="4" customWidth="1"/>
    <col min="15110" max="15110" width="8.28515625" style="4" customWidth="1"/>
    <col min="15111" max="15111" width="8.5703125" style="4" customWidth="1"/>
    <col min="15112" max="15112" width="10.140625" style="4" customWidth="1"/>
    <col min="15113" max="15113" width="9.7109375" style="4" customWidth="1"/>
    <col min="15114" max="15359" width="9.140625" style="4"/>
    <col min="15360" max="15360" width="7.7109375" style="4" customWidth="1"/>
    <col min="15361" max="15361" width="10.5703125" style="4" customWidth="1"/>
    <col min="15362" max="15362" width="37.85546875" style="4" customWidth="1"/>
    <col min="15363" max="15363" width="9.42578125" style="4" customWidth="1"/>
    <col min="15364" max="15365" width="10.28515625" style="4" customWidth="1"/>
    <col min="15366" max="15366" width="8.28515625" style="4" customWidth="1"/>
    <col min="15367" max="15367" width="8.5703125" style="4" customWidth="1"/>
    <col min="15368" max="15368" width="10.140625" style="4" customWidth="1"/>
    <col min="15369" max="15369" width="9.7109375" style="4" customWidth="1"/>
    <col min="15370" max="15615" width="9.140625" style="4"/>
    <col min="15616" max="15616" width="7.7109375" style="4" customWidth="1"/>
    <col min="15617" max="15617" width="10.5703125" style="4" customWidth="1"/>
    <col min="15618" max="15618" width="37.85546875" style="4" customWidth="1"/>
    <col min="15619" max="15619" width="9.42578125" style="4" customWidth="1"/>
    <col min="15620" max="15621" width="10.28515625" style="4" customWidth="1"/>
    <col min="15622" max="15622" width="8.28515625" style="4" customWidth="1"/>
    <col min="15623" max="15623" width="8.5703125" style="4" customWidth="1"/>
    <col min="15624" max="15624" width="10.140625" style="4" customWidth="1"/>
    <col min="15625" max="15625" width="9.7109375" style="4" customWidth="1"/>
    <col min="15626" max="15871" width="9.140625" style="4"/>
    <col min="15872" max="15872" width="7.7109375" style="4" customWidth="1"/>
    <col min="15873" max="15873" width="10.5703125" style="4" customWidth="1"/>
    <col min="15874" max="15874" width="37.85546875" style="4" customWidth="1"/>
    <col min="15875" max="15875" width="9.42578125" style="4" customWidth="1"/>
    <col min="15876" max="15877" width="10.28515625" style="4" customWidth="1"/>
    <col min="15878" max="15878" width="8.28515625" style="4" customWidth="1"/>
    <col min="15879" max="15879" width="8.5703125" style="4" customWidth="1"/>
    <col min="15880" max="15880" width="10.140625" style="4" customWidth="1"/>
    <col min="15881" max="15881" width="9.7109375" style="4" customWidth="1"/>
    <col min="15882" max="16127" width="9.140625" style="4"/>
    <col min="16128" max="16128" width="7.7109375" style="4" customWidth="1"/>
    <col min="16129" max="16129" width="10.5703125" style="4" customWidth="1"/>
    <col min="16130" max="16130" width="37.85546875" style="4" customWidth="1"/>
    <col min="16131" max="16131" width="9.42578125" style="4" customWidth="1"/>
    <col min="16132" max="16133" width="10.28515625" style="4" customWidth="1"/>
    <col min="16134" max="16134" width="8.28515625" style="4" customWidth="1"/>
    <col min="16135" max="16135" width="8.5703125" style="4" customWidth="1"/>
    <col min="16136" max="16136" width="10.140625" style="4" customWidth="1"/>
    <col min="16137" max="16137" width="9.7109375" style="4" customWidth="1"/>
    <col min="16138" max="16384" width="9.140625" style="4"/>
  </cols>
  <sheetData>
    <row r="2" spans="1:9" ht="15" customHeight="1" x14ac:dyDescent="0.25">
      <c r="A2" s="39">
        <v>45017</v>
      </c>
      <c r="C2" s="3"/>
    </row>
    <row r="3" spans="1:9" ht="15" customHeight="1" thickBot="1" x14ac:dyDescent="0.3">
      <c r="A3" s="1"/>
      <c r="C3" s="3"/>
    </row>
    <row r="4" spans="1:9" ht="15" customHeight="1" thickBot="1" x14ac:dyDescent="0.3">
      <c r="A4" s="5" t="s">
        <v>1</v>
      </c>
      <c r="B4" s="6" t="s">
        <v>2</v>
      </c>
      <c r="C4" s="7" t="s">
        <v>3</v>
      </c>
      <c r="D4" s="8" t="s">
        <v>0</v>
      </c>
      <c r="E4" s="8" t="s">
        <v>4</v>
      </c>
      <c r="F4" s="8" t="s">
        <v>5</v>
      </c>
      <c r="G4" s="9" t="s">
        <v>6</v>
      </c>
      <c r="H4" s="10" t="s">
        <v>7</v>
      </c>
      <c r="I4" s="11" t="s">
        <v>7</v>
      </c>
    </row>
    <row r="5" spans="1:9" ht="15" customHeight="1" x14ac:dyDescent="0.25">
      <c r="A5" s="12">
        <v>1000</v>
      </c>
      <c r="B5" s="13" t="s">
        <v>8</v>
      </c>
      <c r="C5" s="14" t="s">
        <v>9</v>
      </c>
      <c r="D5" s="15"/>
      <c r="E5" s="15">
        <v>9.25</v>
      </c>
      <c r="F5" s="15"/>
      <c r="G5" s="16"/>
      <c r="H5" s="17">
        <f>SUM(D5:G5)</f>
        <v>9.25</v>
      </c>
      <c r="I5" s="18">
        <f t="shared" ref="I5:I68" si="0">ROUND(H5,2)</f>
        <v>9.25</v>
      </c>
    </row>
    <row r="6" spans="1:9" ht="15" customHeight="1" x14ac:dyDescent="0.25">
      <c r="A6" s="19">
        <v>1250</v>
      </c>
      <c r="B6" s="20" t="s">
        <v>12</v>
      </c>
      <c r="C6" s="21" t="s">
        <v>13</v>
      </c>
      <c r="D6" s="22"/>
      <c r="E6" s="22"/>
      <c r="F6" s="22"/>
      <c r="G6" s="23"/>
      <c r="H6" s="17">
        <f t="shared" ref="H6:H70" si="1">SUM(D6:G6)</f>
        <v>0</v>
      </c>
      <c r="I6" s="24">
        <f t="shared" si="0"/>
        <v>0</v>
      </c>
    </row>
    <row r="7" spans="1:9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2"/>
      <c r="G7" s="23"/>
      <c r="H7" s="17">
        <f t="shared" si="1"/>
        <v>0</v>
      </c>
      <c r="I7" s="24">
        <f t="shared" si="0"/>
        <v>0</v>
      </c>
    </row>
    <row r="8" spans="1:9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2"/>
      <c r="G8" s="23"/>
      <c r="H8" s="17">
        <f t="shared" si="1"/>
        <v>0</v>
      </c>
      <c r="I8" s="24">
        <f t="shared" si="0"/>
        <v>0</v>
      </c>
    </row>
    <row r="9" spans="1:9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2"/>
      <c r="G9" s="23"/>
      <c r="H9" s="17">
        <f t="shared" si="1"/>
        <v>0</v>
      </c>
      <c r="I9" s="24">
        <f t="shared" si="0"/>
        <v>0</v>
      </c>
    </row>
    <row r="10" spans="1:9" ht="15" customHeight="1" x14ac:dyDescent="0.25">
      <c r="A10" s="19">
        <v>1400</v>
      </c>
      <c r="B10" s="20" t="s">
        <v>18</v>
      </c>
      <c r="C10" s="21" t="s">
        <v>19</v>
      </c>
      <c r="D10" s="22"/>
      <c r="E10" s="22">
        <v>0.6</v>
      </c>
      <c r="F10" s="22"/>
      <c r="G10" s="23"/>
      <c r="H10" s="17">
        <f t="shared" si="1"/>
        <v>0.6</v>
      </c>
      <c r="I10" s="24">
        <f>ROUND(H10,2)</f>
        <v>0.6</v>
      </c>
    </row>
    <row r="11" spans="1:9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2"/>
      <c r="G11" s="23"/>
      <c r="H11" s="17">
        <f t="shared" si="1"/>
        <v>0</v>
      </c>
      <c r="I11" s="24">
        <f>ROUND(H11,2)</f>
        <v>0</v>
      </c>
    </row>
    <row r="12" spans="1:9" ht="15" customHeight="1" x14ac:dyDescent="0.25">
      <c r="A12" s="19">
        <v>1450</v>
      </c>
      <c r="B12" s="20" t="s">
        <v>20</v>
      </c>
      <c r="C12" s="21" t="s">
        <v>21</v>
      </c>
      <c r="D12" s="22"/>
      <c r="E12" s="22">
        <v>11.09</v>
      </c>
      <c r="F12" s="22"/>
      <c r="G12" s="23"/>
      <c r="H12" s="17">
        <f t="shared" si="1"/>
        <v>11.09</v>
      </c>
      <c r="I12" s="24">
        <f t="shared" si="0"/>
        <v>11.09</v>
      </c>
    </row>
    <row r="13" spans="1:9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2"/>
      <c r="G13" s="23"/>
      <c r="H13" s="17">
        <f t="shared" si="1"/>
        <v>0</v>
      </c>
      <c r="I13" s="24">
        <f t="shared" si="0"/>
        <v>0</v>
      </c>
    </row>
    <row r="14" spans="1:9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2"/>
      <c r="G14" s="23"/>
      <c r="H14" s="17">
        <f t="shared" si="1"/>
        <v>0</v>
      </c>
      <c r="I14" s="24">
        <f>ROUND(H14,2)</f>
        <v>0</v>
      </c>
    </row>
    <row r="15" spans="1:9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2"/>
      <c r="G15" s="23"/>
      <c r="H15" s="17">
        <f t="shared" si="1"/>
        <v>0</v>
      </c>
      <c r="I15" s="24">
        <f t="shared" ref="I15" si="2">ROUND(H15,2)</f>
        <v>0</v>
      </c>
    </row>
    <row r="16" spans="1:9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2"/>
      <c r="G16" s="23"/>
      <c r="H16" s="17">
        <f t="shared" si="1"/>
        <v>0</v>
      </c>
      <c r="I16" s="24">
        <f t="shared" si="0"/>
        <v>0</v>
      </c>
    </row>
    <row r="17" spans="1:9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2"/>
      <c r="G17" s="23"/>
      <c r="H17" s="17">
        <f t="shared" si="1"/>
        <v>0</v>
      </c>
      <c r="I17" s="24">
        <f>ROUND(H17,2)</f>
        <v>0</v>
      </c>
    </row>
    <row r="18" spans="1:9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2"/>
      <c r="G18" s="23"/>
      <c r="H18" s="17">
        <f t="shared" si="1"/>
        <v>0</v>
      </c>
      <c r="I18" s="24">
        <f t="shared" si="0"/>
        <v>0</v>
      </c>
    </row>
    <row r="19" spans="1:9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2"/>
      <c r="G19" s="23"/>
      <c r="H19" s="17">
        <f t="shared" si="1"/>
        <v>0</v>
      </c>
      <c r="I19" s="24">
        <f t="shared" si="0"/>
        <v>0</v>
      </c>
    </row>
    <row r="20" spans="1:9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2"/>
      <c r="G20" s="23"/>
      <c r="H20" s="17">
        <f t="shared" si="1"/>
        <v>0</v>
      </c>
      <c r="I20" s="24">
        <f t="shared" si="0"/>
        <v>0</v>
      </c>
    </row>
    <row r="21" spans="1:9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2"/>
      <c r="G21" s="23"/>
      <c r="H21" s="17">
        <f t="shared" si="1"/>
        <v>0</v>
      </c>
      <c r="I21" s="24">
        <f t="shared" si="0"/>
        <v>0</v>
      </c>
    </row>
    <row r="22" spans="1:9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2"/>
      <c r="G22" s="23"/>
      <c r="H22" s="17">
        <f t="shared" si="1"/>
        <v>0</v>
      </c>
      <c r="I22" s="24">
        <f t="shared" si="0"/>
        <v>0</v>
      </c>
    </row>
    <row r="23" spans="1:9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2"/>
      <c r="G23" s="23"/>
      <c r="H23" s="17">
        <f t="shared" si="1"/>
        <v>0</v>
      </c>
      <c r="I23" s="24">
        <f t="shared" si="0"/>
        <v>0</v>
      </c>
    </row>
    <row r="24" spans="1:9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2"/>
      <c r="G24" s="23"/>
      <c r="H24" s="17">
        <f t="shared" si="1"/>
        <v>0</v>
      </c>
      <c r="I24" s="24">
        <f t="shared" si="0"/>
        <v>0</v>
      </c>
    </row>
    <row r="25" spans="1:9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2"/>
      <c r="G25" s="23"/>
      <c r="H25" s="17">
        <f t="shared" si="1"/>
        <v>0</v>
      </c>
      <c r="I25" s="24">
        <f>ROUND(H25,2)</f>
        <v>0</v>
      </c>
    </row>
    <row r="26" spans="1:9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F26" s="22"/>
      <c r="H26" s="17">
        <f t="shared" si="1"/>
        <v>0</v>
      </c>
      <c r="I26" s="24">
        <f t="shared" si="0"/>
        <v>0</v>
      </c>
    </row>
    <row r="27" spans="1:9" ht="15" customHeight="1" x14ac:dyDescent="0.25">
      <c r="A27" s="19">
        <v>2350</v>
      </c>
      <c r="B27" s="20" t="s">
        <v>51</v>
      </c>
      <c r="C27" s="21" t="s">
        <v>52</v>
      </c>
      <c r="D27" s="22"/>
      <c r="E27" s="22"/>
      <c r="F27" s="22"/>
      <c r="G27" s="23"/>
      <c r="H27" s="17">
        <f t="shared" si="1"/>
        <v>0</v>
      </c>
      <c r="I27" s="24">
        <f t="shared" si="0"/>
        <v>0</v>
      </c>
    </row>
    <row r="28" spans="1:9" ht="15" customHeight="1" x14ac:dyDescent="0.25">
      <c r="A28" s="19">
        <v>2460</v>
      </c>
      <c r="B28" s="20" t="s">
        <v>53</v>
      </c>
      <c r="C28" s="21" t="s">
        <v>681</v>
      </c>
      <c r="D28" s="22"/>
      <c r="E28" s="22">
        <v>146.56</v>
      </c>
      <c r="F28" s="22"/>
      <c r="G28" s="23"/>
      <c r="H28" s="17">
        <f>SUM(D28:G28)</f>
        <v>146.56</v>
      </c>
      <c r="I28" s="24">
        <f t="shared" si="0"/>
        <v>146.56</v>
      </c>
    </row>
    <row r="29" spans="1:9" ht="15" customHeight="1" x14ac:dyDescent="0.25">
      <c r="A29" s="19">
        <v>2520</v>
      </c>
      <c r="B29" s="20" t="s">
        <v>54</v>
      </c>
      <c r="C29" s="21" t="s">
        <v>55</v>
      </c>
      <c r="D29" s="22"/>
      <c r="E29" s="22">
        <v>9</v>
      </c>
      <c r="F29" s="22"/>
      <c r="G29" s="23"/>
      <c r="H29" s="17">
        <f t="shared" si="1"/>
        <v>9</v>
      </c>
      <c r="I29" s="24">
        <f t="shared" si="0"/>
        <v>9</v>
      </c>
    </row>
    <row r="30" spans="1:9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2"/>
      <c r="G30" s="23"/>
      <c r="H30" s="17">
        <f t="shared" si="1"/>
        <v>0</v>
      </c>
      <c r="I30" s="24">
        <f t="shared" si="0"/>
        <v>0</v>
      </c>
    </row>
    <row r="31" spans="1:9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2"/>
      <c r="G31" s="23"/>
      <c r="H31" s="17">
        <f t="shared" si="1"/>
        <v>0</v>
      </c>
      <c r="I31" s="24">
        <f t="shared" si="0"/>
        <v>0</v>
      </c>
    </row>
    <row r="32" spans="1:9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2"/>
      <c r="G32" s="23"/>
      <c r="H32" s="17">
        <f t="shared" si="1"/>
        <v>0</v>
      </c>
      <c r="I32" s="24">
        <f t="shared" si="0"/>
        <v>0</v>
      </c>
    </row>
    <row r="33" spans="1:9" ht="15" customHeight="1" x14ac:dyDescent="0.25">
      <c r="A33" s="19">
        <v>2680</v>
      </c>
      <c r="B33" s="20" t="s">
        <v>62</v>
      </c>
      <c r="C33" s="21" t="s">
        <v>63</v>
      </c>
      <c r="D33" s="22"/>
      <c r="E33" s="22">
        <v>4.26</v>
      </c>
      <c r="F33" s="22"/>
      <c r="G33" s="23"/>
      <c r="H33" s="17">
        <f t="shared" si="1"/>
        <v>4.26</v>
      </c>
      <c r="I33" s="24">
        <f t="shared" si="0"/>
        <v>4.26</v>
      </c>
    </row>
    <row r="34" spans="1:9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2"/>
      <c r="G34" s="23"/>
      <c r="H34" s="17">
        <f t="shared" si="1"/>
        <v>0</v>
      </c>
      <c r="I34" s="24">
        <f t="shared" si="0"/>
        <v>0</v>
      </c>
    </row>
    <row r="35" spans="1:9" ht="15" customHeight="1" x14ac:dyDescent="0.25">
      <c r="A35" s="19">
        <v>2960</v>
      </c>
      <c r="B35" s="20" t="s">
        <v>66</v>
      </c>
      <c r="C35" s="21" t="s">
        <v>67</v>
      </c>
      <c r="D35" s="22"/>
      <c r="E35" s="22"/>
      <c r="F35" s="22"/>
      <c r="G35" s="23"/>
      <c r="H35" s="17">
        <f t="shared" si="1"/>
        <v>0</v>
      </c>
      <c r="I35" s="24">
        <f t="shared" si="0"/>
        <v>0</v>
      </c>
    </row>
    <row r="36" spans="1:9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2"/>
      <c r="G36" s="23"/>
      <c r="H36" s="17">
        <f t="shared" si="1"/>
        <v>0</v>
      </c>
      <c r="I36" s="24">
        <f t="shared" si="0"/>
        <v>0</v>
      </c>
    </row>
    <row r="37" spans="1:9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2"/>
      <c r="G37" s="23"/>
      <c r="H37" s="17">
        <f t="shared" si="1"/>
        <v>0</v>
      </c>
      <c r="I37" s="24">
        <f t="shared" si="0"/>
        <v>0</v>
      </c>
    </row>
    <row r="38" spans="1:9" ht="15" customHeight="1" x14ac:dyDescent="0.25">
      <c r="A38" s="19">
        <v>3260</v>
      </c>
      <c r="B38" s="20" t="s">
        <v>72</v>
      </c>
      <c r="C38" s="21" t="s">
        <v>73</v>
      </c>
      <c r="D38" s="22"/>
      <c r="E38" s="22">
        <v>12.29</v>
      </c>
      <c r="F38" s="22"/>
      <c r="G38" s="23"/>
      <c r="H38" s="17">
        <f t="shared" si="1"/>
        <v>12.29</v>
      </c>
      <c r="I38" s="24">
        <f t="shared" si="0"/>
        <v>12.29</v>
      </c>
    </row>
    <row r="39" spans="1:9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2"/>
      <c r="G39" s="23"/>
      <c r="H39" s="17">
        <f t="shared" si="1"/>
        <v>0</v>
      </c>
      <c r="I39" s="24">
        <f t="shared" si="0"/>
        <v>0</v>
      </c>
    </row>
    <row r="40" spans="1:9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2"/>
      <c r="G40" s="23"/>
      <c r="H40" s="17">
        <f t="shared" si="1"/>
        <v>0</v>
      </c>
      <c r="I40" s="24">
        <f t="shared" si="0"/>
        <v>0</v>
      </c>
    </row>
    <row r="41" spans="1:9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2"/>
      <c r="G41" s="23"/>
      <c r="H41" s="17">
        <f t="shared" si="1"/>
        <v>0</v>
      </c>
      <c r="I41" s="24">
        <f t="shared" si="0"/>
        <v>0</v>
      </c>
    </row>
    <row r="42" spans="1:9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2"/>
      <c r="G42" s="23"/>
      <c r="H42" s="17">
        <f t="shared" si="1"/>
        <v>0</v>
      </c>
      <c r="I42" s="24">
        <f t="shared" si="0"/>
        <v>0</v>
      </c>
    </row>
    <row r="43" spans="1:9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2"/>
      <c r="G43" s="23"/>
      <c r="H43" s="17">
        <f t="shared" si="1"/>
        <v>0</v>
      </c>
      <c r="I43" s="24">
        <f t="shared" si="0"/>
        <v>0</v>
      </c>
    </row>
    <row r="44" spans="1:9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2"/>
      <c r="G44" s="23"/>
      <c r="H44" s="17">
        <f t="shared" si="1"/>
        <v>0</v>
      </c>
      <c r="I44" s="24">
        <f>ROUND(H44,2)</f>
        <v>0</v>
      </c>
    </row>
    <row r="45" spans="1:9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2"/>
      <c r="G45" s="23"/>
      <c r="H45" s="17">
        <f t="shared" si="1"/>
        <v>0</v>
      </c>
      <c r="I45" s="24">
        <f t="shared" si="0"/>
        <v>0</v>
      </c>
    </row>
    <row r="46" spans="1:9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2"/>
      <c r="G46" s="23"/>
      <c r="H46" s="17">
        <f t="shared" si="1"/>
        <v>0</v>
      </c>
      <c r="I46" s="24">
        <f t="shared" si="0"/>
        <v>0</v>
      </c>
    </row>
    <row r="47" spans="1:9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2"/>
      <c r="G47" s="23"/>
      <c r="H47" s="17">
        <f t="shared" si="1"/>
        <v>0</v>
      </c>
      <c r="I47" s="24">
        <f t="shared" si="0"/>
        <v>0</v>
      </c>
    </row>
    <row r="48" spans="1:9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2"/>
      <c r="G48" s="23"/>
      <c r="H48" s="17">
        <f t="shared" si="1"/>
        <v>0</v>
      </c>
      <c r="I48" s="24">
        <f t="shared" si="0"/>
        <v>0</v>
      </c>
    </row>
    <row r="49" spans="1:9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2"/>
      <c r="G49" s="23"/>
      <c r="H49" s="17">
        <f t="shared" si="1"/>
        <v>0</v>
      </c>
      <c r="I49" s="24">
        <f>ROUND(H49,2)</f>
        <v>0</v>
      </c>
    </row>
    <row r="50" spans="1:9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2"/>
      <c r="G50" s="23"/>
      <c r="H50" s="17">
        <f t="shared" si="1"/>
        <v>0</v>
      </c>
      <c r="I50" s="24">
        <f t="shared" ref="I50" si="3">ROUND(H50,2)</f>
        <v>0</v>
      </c>
    </row>
    <row r="51" spans="1:9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2"/>
      <c r="G51" s="23"/>
      <c r="H51" s="17">
        <f t="shared" si="1"/>
        <v>0</v>
      </c>
      <c r="I51" s="24">
        <f t="shared" si="0"/>
        <v>0</v>
      </c>
    </row>
    <row r="52" spans="1:9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2"/>
      <c r="G52" s="23"/>
      <c r="H52" s="17">
        <f t="shared" si="1"/>
        <v>0</v>
      </c>
      <c r="I52" s="24">
        <f t="shared" si="0"/>
        <v>0</v>
      </c>
    </row>
    <row r="53" spans="1:9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2"/>
      <c r="G53" s="23"/>
      <c r="H53" s="17">
        <f t="shared" si="1"/>
        <v>0</v>
      </c>
      <c r="I53" s="24">
        <f t="shared" si="0"/>
        <v>0</v>
      </c>
    </row>
    <row r="54" spans="1:9" ht="15" customHeight="1" x14ac:dyDescent="0.25">
      <c r="A54" s="19">
        <v>4610</v>
      </c>
      <c r="B54" s="20" t="s">
        <v>89</v>
      </c>
      <c r="C54" s="21" t="s">
        <v>102</v>
      </c>
      <c r="D54" s="22"/>
      <c r="E54" s="22"/>
      <c r="F54" s="22"/>
      <c r="G54" s="23"/>
      <c r="H54" s="17">
        <f t="shared" si="1"/>
        <v>0</v>
      </c>
      <c r="I54" s="24">
        <f t="shared" si="0"/>
        <v>0</v>
      </c>
    </row>
    <row r="55" spans="1:9" ht="15" customHeight="1" x14ac:dyDescent="0.25">
      <c r="A55" s="19">
        <v>4612</v>
      </c>
      <c r="B55" s="20" t="s">
        <v>89</v>
      </c>
      <c r="C55" s="21" t="s">
        <v>103</v>
      </c>
      <c r="D55" s="22"/>
      <c r="E55" s="22">
        <v>0.6</v>
      </c>
      <c r="F55" s="22"/>
      <c r="G55" s="23"/>
      <c r="H55" s="17">
        <f t="shared" si="1"/>
        <v>0.6</v>
      </c>
      <c r="I55" s="24">
        <f t="shared" si="0"/>
        <v>0.6</v>
      </c>
    </row>
    <row r="56" spans="1:9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2"/>
      <c r="G56" s="23"/>
      <c r="H56" s="17">
        <f t="shared" si="1"/>
        <v>0</v>
      </c>
      <c r="I56" s="24">
        <f t="shared" si="0"/>
        <v>0</v>
      </c>
    </row>
    <row r="57" spans="1:9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2"/>
      <c r="G57" s="23"/>
      <c r="H57" s="17">
        <f t="shared" si="1"/>
        <v>0</v>
      </c>
      <c r="I57" s="24">
        <f t="shared" si="0"/>
        <v>0</v>
      </c>
    </row>
    <row r="58" spans="1:9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2"/>
      <c r="G58" s="23"/>
      <c r="H58" s="17">
        <f t="shared" si="1"/>
        <v>0</v>
      </c>
      <c r="I58" s="24">
        <f t="shared" si="0"/>
        <v>0</v>
      </c>
    </row>
    <row r="59" spans="1:9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2"/>
      <c r="G59" s="23"/>
      <c r="H59" s="17">
        <v>0</v>
      </c>
      <c r="I59" s="24">
        <f t="shared" si="0"/>
        <v>0</v>
      </c>
    </row>
    <row r="60" spans="1:9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2"/>
      <c r="G60" s="23"/>
      <c r="H60" s="17">
        <f t="shared" si="1"/>
        <v>0</v>
      </c>
      <c r="I60" s="24">
        <f t="shared" si="0"/>
        <v>0</v>
      </c>
    </row>
    <row r="61" spans="1:9" ht="15" customHeight="1" x14ac:dyDescent="0.25">
      <c r="A61" s="19">
        <v>5000</v>
      </c>
      <c r="B61" s="20" t="s">
        <v>112</v>
      </c>
      <c r="C61" s="21" t="s">
        <v>113</v>
      </c>
      <c r="D61" s="22"/>
      <c r="E61" s="22">
        <v>2.58</v>
      </c>
      <c r="F61" s="22"/>
      <c r="G61" s="23"/>
      <c r="H61" s="17">
        <f t="shared" si="1"/>
        <v>2.58</v>
      </c>
      <c r="I61" s="24">
        <f t="shared" si="0"/>
        <v>2.58</v>
      </c>
    </row>
    <row r="62" spans="1:9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2"/>
      <c r="G62" s="23"/>
      <c r="H62" s="17">
        <f t="shared" si="1"/>
        <v>0</v>
      </c>
      <c r="I62" s="24">
        <f t="shared" si="0"/>
        <v>0</v>
      </c>
    </row>
    <row r="63" spans="1:9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2"/>
      <c r="G63" s="23"/>
      <c r="H63" s="17">
        <f t="shared" si="1"/>
        <v>0</v>
      </c>
      <c r="I63" s="24">
        <f t="shared" si="0"/>
        <v>0</v>
      </c>
    </row>
    <row r="64" spans="1:9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2"/>
      <c r="G64" s="23"/>
      <c r="H64" s="17">
        <f t="shared" si="1"/>
        <v>0</v>
      </c>
      <c r="I64" s="24">
        <f t="shared" si="0"/>
        <v>0</v>
      </c>
    </row>
    <row r="65" spans="1:9" ht="15" customHeight="1" x14ac:dyDescent="0.25">
      <c r="A65" s="19">
        <v>5006</v>
      </c>
      <c r="B65" s="20" t="s">
        <v>120</v>
      </c>
      <c r="C65" s="21" t="s">
        <v>706</v>
      </c>
      <c r="D65" s="22"/>
      <c r="E65" s="22">
        <v>1.806</v>
      </c>
      <c r="F65" s="22"/>
      <c r="G65" s="23"/>
      <c r="H65" s="17">
        <f t="shared" si="1"/>
        <v>1.806</v>
      </c>
      <c r="I65" s="24">
        <f t="shared" si="0"/>
        <v>1.81</v>
      </c>
    </row>
    <row r="66" spans="1:9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2"/>
      <c r="G66" s="23"/>
      <c r="H66" s="17">
        <f t="shared" si="1"/>
        <v>0</v>
      </c>
      <c r="I66" s="24">
        <f t="shared" si="0"/>
        <v>0</v>
      </c>
    </row>
    <row r="67" spans="1:9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2"/>
      <c r="G67" s="23"/>
      <c r="H67" s="17">
        <f t="shared" si="1"/>
        <v>0</v>
      </c>
      <c r="I67" s="24">
        <f t="shared" si="0"/>
        <v>0</v>
      </c>
    </row>
    <row r="68" spans="1:9" ht="15" customHeight="1" x14ac:dyDescent="0.25">
      <c r="A68" s="19">
        <v>5280</v>
      </c>
      <c r="B68" s="20" t="s">
        <v>125</v>
      </c>
      <c r="C68" s="21" t="s">
        <v>126</v>
      </c>
      <c r="D68" s="22"/>
      <c r="E68" s="22">
        <v>28.25</v>
      </c>
      <c r="F68" s="22"/>
      <c r="G68" s="23"/>
      <c r="H68" s="17">
        <f t="shared" si="1"/>
        <v>28.25</v>
      </c>
      <c r="I68" s="24">
        <f t="shared" si="0"/>
        <v>28.25</v>
      </c>
    </row>
    <row r="69" spans="1:9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2"/>
      <c r="G69" s="23"/>
      <c r="H69" s="17">
        <f t="shared" si="1"/>
        <v>0</v>
      </c>
      <c r="I69" s="24">
        <f t="shared" ref="I69:I70" si="4">ROUND(H69,2)</f>
        <v>0</v>
      </c>
    </row>
    <row r="70" spans="1:9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2"/>
      <c r="G70" s="23"/>
      <c r="H70" s="17">
        <f t="shared" si="1"/>
        <v>0</v>
      </c>
      <c r="I70" s="24">
        <f t="shared" si="4"/>
        <v>0</v>
      </c>
    </row>
    <row r="71" spans="1:9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2"/>
      <c r="G71" s="23"/>
      <c r="H71" s="17">
        <f t="shared" ref="H71:H140" si="5">SUM(D71:G71)</f>
        <v>0</v>
      </c>
      <c r="I71" s="24">
        <f>ROUND(H71,2)</f>
        <v>0</v>
      </c>
    </row>
    <row r="72" spans="1:9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2"/>
      <c r="G72" s="23"/>
      <c r="H72" s="17">
        <f t="shared" si="5"/>
        <v>0</v>
      </c>
      <c r="I72" s="24">
        <f t="shared" ref="I72:I141" si="6">ROUND(H72,2)</f>
        <v>0</v>
      </c>
    </row>
    <row r="73" spans="1:9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2"/>
      <c r="G73" s="23"/>
      <c r="H73" s="17">
        <f t="shared" si="5"/>
        <v>0</v>
      </c>
      <c r="I73" s="24">
        <f t="shared" si="6"/>
        <v>0</v>
      </c>
    </row>
    <row r="74" spans="1:9" ht="15" customHeight="1" x14ac:dyDescent="0.25">
      <c r="A74" s="19">
        <v>5470</v>
      </c>
      <c r="B74" s="20" t="s">
        <v>136</v>
      </c>
      <c r="C74" s="21" t="s">
        <v>137</v>
      </c>
      <c r="D74" s="22"/>
      <c r="E74" s="22"/>
      <c r="F74" s="22"/>
      <c r="G74" s="23"/>
      <c r="H74" s="17">
        <f t="shared" si="5"/>
        <v>0</v>
      </c>
      <c r="I74" s="24">
        <f t="shared" si="6"/>
        <v>0</v>
      </c>
    </row>
    <row r="75" spans="1:9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2"/>
      <c r="G75" s="23"/>
      <c r="H75" s="17">
        <f t="shared" si="5"/>
        <v>0</v>
      </c>
      <c r="I75" s="24">
        <f t="shared" si="6"/>
        <v>0</v>
      </c>
    </row>
    <row r="76" spans="1:9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2"/>
      <c r="G76" s="23"/>
      <c r="H76" s="17">
        <f t="shared" si="5"/>
        <v>0</v>
      </c>
      <c r="I76" s="24">
        <f t="shared" si="6"/>
        <v>0</v>
      </c>
    </row>
    <row r="77" spans="1:9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2"/>
      <c r="G77" s="23"/>
      <c r="H77" s="17">
        <f t="shared" si="5"/>
        <v>0</v>
      </c>
      <c r="I77" s="24">
        <f t="shared" si="6"/>
        <v>0</v>
      </c>
    </row>
    <row r="78" spans="1:9" ht="15" customHeight="1" x14ac:dyDescent="0.25">
      <c r="A78" s="19">
        <v>5600</v>
      </c>
      <c r="B78" s="20" t="s">
        <v>142</v>
      </c>
      <c r="C78" s="21" t="s">
        <v>143</v>
      </c>
      <c r="D78" s="22"/>
      <c r="E78" s="22">
        <v>0.6</v>
      </c>
      <c r="F78" s="22"/>
      <c r="G78" s="23"/>
      <c r="H78" s="17">
        <f t="shared" si="5"/>
        <v>0.6</v>
      </c>
      <c r="I78" s="24">
        <f t="shared" si="6"/>
        <v>0.6</v>
      </c>
    </row>
    <row r="79" spans="1:9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2"/>
      <c r="G79" s="23"/>
      <c r="H79" s="17">
        <f t="shared" si="5"/>
        <v>0</v>
      </c>
      <c r="I79" s="24">
        <f t="shared" si="6"/>
        <v>0</v>
      </c>
    </row>
    <row r="80" spans="1:9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2"/>
      <c r="G80" s="23"/>
      <c r="H80" s="17">
        <f t="shared" si="5"/>
        <v>0</v>
      </c>
      <c r="I80" s="24">
        <f>ROUND(H80,2)</f>
        <v>0</v>
      </c>
    </row>
    <row r="81" spans="1:9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2"/>
      <c r="G81" s="23"/>
      <c r="H81" s="17">
        <f t="shared" si="5"/>
        <v>0</v>
      </c>
      <c r="I81" s="24">
        <f t="shared" ref="I81" si="7">ROUND(H81,2)</f>
        <v>0</v>
      </c>
    </row>
    <row r="82" spans="1:9" ht="15" customHeight="1" x14ac:dyDescent="0.25">
      <c r="A82" s="19">
        <v>5660</v>
      </c>
      <c r="B82" s="20" t="s">
        <v>150</v>
      </c>
      <c r="C82" s="21" t="s">
        <v>151</v>
      </c>
      <c r="D82" s="22"/>
      <c r="E82" s="22">
        <v>1.8</v>
      </c>
      <c r="F82" s="22"/>
      <c r="G82" s="23"/>
      <c r="H82" s="17">
        <f t="shared" si="5"/>
        <v>1.8</v>
      </c>
      <c r="I82" s="24">
        <f t="shared" si="6"/>
        <v>1.8</v>
      </c>
    </row>
    <row r="83" spans="1:9" ht="15" customHeight="1" x14ac:dyDescent="0.25">
      <c r="A83" s="19">
        <v>5690</v>
      </c>
      <c r="B83" s="20" t="s">
        <v>152</v>
      </c>
      <c r="C83" s="21" t="s">
        <v>153</v>
      </c>
      <c r="D83" s="22"/>
      <c r="E83" s="22">
        <v>1892.1379999999999</v>
      </c>
      <c r="F83" s="22"/>
      <c r="G83" s="23"/>
      <c r="H83" s="17">
        <f t="shared" si="5"/>
        <v>1892.1379999999999</v>
      </c>
      <c r="I83" s="24">
        <f t="shared" si="6"/>
        <v>1892.14</v>
      </c>
    </row>
    <row r="84" spans="1:9" ht="15" customHeight="1" x14ac:dyDescent="0.25">
      <c r="A84" s="19">
        <v>5760</v>
      </c>
      <c r="B84" s="20" t="s">
        <v>154</v>
      </c>
      <c r="C84" s="21" t="s">
        <v>155</v>
      </c>
      <c r="D84" s="22"/>
      <c r="E84" s="25">
        <v>11.96</v>
      </c>
      <c r="F84" s="25"/>
      <c r="G84" s="23"/>
      <c r="H84" s="17">
        <f t="shared" si="5"/>
        <v>11.96</v>
      </c>
      <c r="I84" s="24">
        <f t="shared" si="6"/>
        <v>11.96</v>
      </c>
    </row>
    <row r="85" spans="1:9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2"/>
      <c r="G85" s="23"/>
      <c r="H85" s="17">
        <f t="shared" si="5"/>
        <v>0</v>
      </c>
      <c r="I85" s="24">
        <f t="shared" si="6"/>
        <v>0</v>
      </c>
    </row>
    <row r="86" spans="1:9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2"/>
      <c r="G86" s="23"/>
      <c r="H86" s="17">
        <f t="shared" si="5"/>
        <v>0</v>
      </c>
      <c r="I86" s="24">
        <f t="shared" si="6"/>
        <v>0</v>
      </c>
    </row>
    <row r="87" spans="1:9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2"/>
      <c r="G87" s="23"/>
      <c r="H87" s="17">
        <f t="shared" si="5"/>
        <v>0</v>
      </c>
      <c r="I87" s="24">
        <f t="shared" si="6"/>
        <v>0</v>
      </c>
    </row>
    <row r="88" spans="1:9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2"/>
      <c r="G88" s="23"/>
      <c r="H88" s="17">
        <f t="shared" si="5"/>
        <v>0</v>
      </c>
      <c r="I88" s="24">
        <f t="shared" si="6"/>
        <v>0</v>
      </c>
    </row>
    <row r="89" spans="1:9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2"/>
      <c r="G89" s="23"/>
      <c r="H89" s="17">
        <f t="shared" si="5"/>
        <v>0</v>
      </c>
      <c r="I89" s="24">
        <f t="shared" si="6"/>
        <v>0</v>
      </c>
    </row>
    <row r="90" spans="1:9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2"/>
      <c r="G90" s="23"/>
      <c r="H90" s="17">
        <f t="shared" si="5"/>
        <v>0</v>
      </c>
      <c r="I90" s="24">
        <f t="shared" si="6"/>
        <v>0</v>
      </c>
    </row>
    <row r="91" spans="1:9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2"/>
      <c r="G91" s="23"/>
      <c r="H91" s="17">
        <f t="shared" si="5"/>
        <v>0</v>
      </c>
      <c r="I91" s="24">
        <f t="shared" si="6"/>
        <v>0</v>
      </c>
    </row>
    <row r="92" spans="1:9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2"/>
      <c r="G92" s="23"/>
      <c r="H92" s="17">
        <f t="shared" si="5"/>
        <v>0</v>
      </c>
      <c r="I92" s="24">
        <f t="shared" si="6"/>
        <v>0</v>
      </c>
    </row>
    <row r="93" spans="1:9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2"/>
      <c r="G93" s="23"/>
      <c r="H93" s="17">
        <f t="shared" si="5"/>
        <v>0</v>
      </c>
      <c r="I93" s="24">
        <f t="shared" si="6"/>
        <v>0</v>
      </c>
    </row>
    <row r="94" spans="1:9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2"/>
      <c r="G94" s="23"/>
      <c r="H94" s="17">
        <f t="shared" si="5"/>
        <v>0</v>
      </c>
      <c r="I94" s="24">
        <f t="shared" si="6"/>
        <v>0</v>
      </c>
    </row>
    <row r="95" spans="1:9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2"/>
      <c r="G95" s="23"/>
      <c r="H95" s="17">
        <f t="shared" si="5"/>
        <v>0</v>
      </c>
      <c r="I95" s="24">
        <f t="shared" si="6"/>
        <v>0</v>
      </c>
    </row>
    <row r="96" spans="1:9" ht="15" customHeight="1" x14ac:dyDescent="0.25">
      <c r="A96" s="19">
        <v>6080</v>
      </c>
      <c r="B96" s="20" t="s">
        <v>170</v>
      </c>
      <c r="C96" s="21" t="s">
        <v>171</v>
      </c>
      <c r="D96" s="22"/>
      <c r="E96" s="22"/>
      <c r="F96" s="22"/>
      <c r="G96" s="23"/>
      <c r="H96" s="17">
        <f t="shared" si="5"/>
        <v>0</v>
      </c>
      <c r="I96" s="24">
        <f t="shared" si="6"/>
        <v>0</v>
      </c>
    </row>
    <row r="97" spans="1:9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2"/>
      <c r="G97" s="23"/>
      <c r="H97" s="17">
        <f t="shared" si="5"/>
        <v>0</v>
      </c>
      <c r="I97" s="24">
        <f t="shared" si="6"/>
        <v>0</v>
      </c>
    </row>
    <row r="98" spans="1:9" ht="15" customHeight="1" x14ac:dyDescent="0.25">
      <c r="A98" s="19">
        <v>6292</v>
      </c>
      <c r="B98" s="20" t="s">
        <v>174</v>
      </c>
      <c r="C98" s="21" t="s">
        <v>175</v>
      </c>
      <c r="D98" s="22"/>
      <c r="E98" s="22"/>
      <c r="F98" s="22"/>
      <c r="G98" s="23"/>
      <c r="H98" s="17">
        <f t="shared" si="5"/>
        <v>0</v>
      </c>
      <c r="I98" s="24">
        <f t="shared" si="6"/>
        <v>0</v>
      </c>
    </row>
    <row r="99" spans="1:9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2"/>
      <c r="G99" s="23"/>
      <c r="H99" s="17">
        <f t="shared" si="5"/>
        <v>0</v>
      </c>
      <c r="I99" s="24">
        <f t="shared" si="6"/>
        <v>0</v>
      </c>
    </row>
    <row r="100" spans="1:9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2"/>
      <c r="G100" s="23"/>
      <c r="H100" s="17">
        <f t="shared" si="5"/>
        <v>0</v>
      </c>
      <c r="I100" s="24">
        <f t="shared" si="6"/>
        <v>0</v>
      </c>
    </row>
    <row r="101" spans="1:9" ht="15" customHeight="1" x14ac:dyDescent="0.25">
      <c r="A101" s="19">
        <v>6500</v>
      </c>
      <c r="B101" s="20" t="s">
        <v>180</v>
      </c>
      <c r="C101" s="21" t="s">
        <v>181</v>
      </c>
      <c r="D101" s="22"/>
      <c r="E101" s="22"/>
      <c r="F101" s="22"/>
      <c r="G101" s="23"/>
      <c r="H101" s="17">
        <f t="shared" si="5"/>
        <v>0</v>
      </c>
      <c r="I101" s="24">
        <f t="shared" si="6"/>
        <v>0</v>
      </c>
    </row>
    <row r="102" spans="1:9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2"/>
      <c r="G102" s="23"/>
      <c r="H102" s="17">
        <f t="shared" si="5"/>
        <v>0</v>
      </c>
      <c r="I102" s="24">
        <f t="shared" si="6"/>
        <v>0</v>
      </c>
    </row>
    <row r="103" spans="1:9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2"/>
      <c r="G103" s="23"/>
      <c r="H103" s="17">
        <f t="shared" si="5"/>
        <v>0</v>
      </c>
      <c r="I103" s="24">
        <f t="shared" si="6"/>
        <v>0</v>
      </c>
    </row>
    <row r="104" spans="1:9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2"/>
      <c r="G104" s="23"/>
      <c r="H104" s="17">
        <f t="shared" si="5"/>
        <v>0</v>
      </c>
      <c r="I104" s="24">
        <f t="shared" si="6"/>
        <v>0</v>
      </c>
    </row>
    <row r="105" spans="1:9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2"/>
      <c r="G105" s="23"/>
      <c r="H105" s="17">
        <f t="shared" si="5"/>
        <v>0</v>
      </c>
      <c r="I105" s="24">
        <f t="shared" si="6"/>
        <v>0</v>
      </c>
    </row>
    <row r="106" spans="1:9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2"/>
      <c r="G106" s="23"/>
      <c r="H106" s="17">
        <f t="shared" si="5"/>
        <v>0</v>
      </c>
      <c r="I106" s="24">
        <f t="shared" si="6"/>
        <v>0</v>
      </c>
    </row>
    <row r="107" spans="1:9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2"/>
      <c r="G107" s="23"/>
      <c r="H107" s="17">
        <f t="shared" si="5"/>
        <v>0</v>
      </c>
      <c r="I107" s="24">
        <f t="shared" si="6"/>
        <v>0</v>
      </c>
    </row>
    <row r="108" spans="1:9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2"/>
      <c r="G108" s="23"/>
      <c r="H108" s="17">
        <f t="shared" si="5"/>
        <v>0</v>
      </c>
      <c r="I108" s="24">
        <f t="shared" si="6"/>
        <v>0</v>
      </c>
    </row>
    <row r="109" spans="1:9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2"/>
      <c r="G109" s="23"/>
      <c r="H109" s="17">
        <f t="shared" si="5"/>
        <v>0</v>
      </c>
      <c r="I109" s="24">
        <f>ROUND(H109,2)</f>
        <v>0</v>
      </c>
    </row>
    <row r="110" spans="1:9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>
        <v>5.46</v>
      </c>
      <c r="F110" s="22"/>
      <c r="G110" s="23"/>
      <c r="H110" s="17">
        <f t="shared" si="5"/>
        <v>5.46</v>
      </c>
      <c r="I110" s="24">
        <f>ROUND(H110,2)</f>
        <v>5.46</v>
      </c>
    </row>
    <row r="111" spans="1:9" ht="15" customHeight="1" x14ac:dyDescent="0.25">
      <c r="A111" s="19">
        <v>6670</v>
      </c>
      <c r="B111" s="20" t="s">
        <v>190</v>
      </c>
      <c r="C111" s="21" t="s">
        <v>197</v>
      </c>
      <c r="D111" s="22"/>
      <c r="E111" s="22">
        <v>5.22</v>
      </c>
      <c r="F111" s="22"/>
      <c r="G111" s="23"/>
      <c r="H111" s="17">
        <f t="shared" si="5"/>
        <v>5.22</v>
      </c>
      <c r="I111" s="24">
        <f t="shared" ref="I111:I112" si="8">ROUND(H111,2)</f>
        <v>5.22</v>
      </c>
    </row>
    <row r="112" spans="1:9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>
        <v>0.54600000000000004</v>
      </c>
      <c r="F112" s="22"/>
      <c r="G112" s="23"/>
      <c r="H112" s="17">
        <f t="shared" si="5"/>
        <v>0.54600000000000004</v>
      </c>
      <c r="I112" s="24">
        <f t="shared" si="8"/>
        <v>0.55000000000000004</v>
      </c>
    </row>
    <row r="113" spans="1:9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2"/>
      <c r="G113" s="23"/>
      <c r="H113" s="17">
        <f t="shared" si="5"/>
        <v>0</v>
      </c>
      <c r="I113" s="24">
        <f t="shared" si="6"/>
        <v>0</v>
      </c>
    </row>
    <row r="114" spans="1:9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>
        <v>1.1459999999999999</v>
      </c>
      <c r="F114" s="22"/>
      <c r="G114" s="23"/>
      <c r="H114" s="17">
        <f t="shared" si="5"/>
        <v>1.1459999999999999</v>
      </c>
      <c r="I114" s="24">
        <f t="shared" si="6"/>
        <v>1.1499999999999999</v>
      </c>
    </row>
    <row r="115" spans="1:9" ht="15" customHeight="1" x14ac:dyDescent="0.25">
      <c r="A115" s="19">
        <v>6871</v>
      </c>
      <c r="B115" s="20" t="s">
        <v>203</v>
      </c>
      <c r="C115" s="21" t="s">
        <v>204</v>
      </c>
      <c r="D115" s="22"/>
      <c r="E115" s="22">
        <v>10.75</v>
      </c>
      <c r="F115" s="22"/>
      <c r="G115" s="23"/>
      <c r="H115" s="17">
        <f t="shared" si="5"/>
        <v>10.75</v>
      </c>
      <c r="I115" s="24">
        <f t="shared" si="6"/>
        <v>10.75</v>
      </c>
    </row>
    <row r="116" spans="1:9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>
        <v>12.6</v>
      </c>
      <c r="F116" s="22"/>
      <c r="G116" s="23"/>
      <c r="H116" s="17">
        <f t="shared" si="5"/>
        <v>12.6</v>
      </c>
      <c r="I116" s="24">
        <f t="shared" si="6"/>
        <v>12.6</v>
      </c>
    </row>
    <row r="117" spans="1:9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2"/>
      <c r="G117" s="23"/>
      <c r="H117" s="17">
        <f t="shared" si="5"/>
        <v>0</v>
      </c>
      <c r="I117" s="24">
        <f t="shared" si="6"/>
        <v>0</v>
      </c>
    </row>
    <row r="118" spans="1:9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/>
      <c r="F118" s="22"/>
      <c r="G118" s="23"/>
      <c r="H118" s="17">
        <f t="shared" si="5"/>
        <v>0</v>
      </c>
      <c r="I118" s="24">
        <f t="shared" si="6"/>
        <v>0</v>
      </c>
    </row>
    <row r="119" spans="1:9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2"/>
      <c r="G119" s="23"/>
      <c r="H119" s="17">
        <f t="shared" si="5"/>
        <v>0</v>
      </c>
      <c r="I119" s="24">
        <f t="shared" si="6"/>
        <v>0</v>
      </c>
    </row>
    <row r="120" spans="1:9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2"/>
      <c r="G120" s="23"/>
      <c r="H120" s="17">
        <f t="shared" si="5"/>
        <v>0</v>
      </c>
      <c r="I120" s="24">
        <f t="shared" si="6"/>
        <v>0</v>
      </c>
    </row>
    <row r="121" spans="1:9" ht="15" customHeight="1" x14ac:dyDescent="0.25">
      <c r="A121" s="19">
        <v>7020</v>
      </c>
      <c r="B121" s="20" t="s">
        <v>214</v>
      </c>
      <c r="C121" s="21" t="s">
        <v>215</v>
      </c>
      <c r="D121" s="22"/>
      <c r="E121" s="22"/>
      <c r="F121" s="22"/>
      <c r="G121" s="23"/>
      <c r="H121" s="17">
        <f t="shared" si="5"/>
        <v>0</v>
      </c>
      <c r="I121" s="24">
        <f t="shared" si="6"/>
        <v>0</v>
      </c>
    </row>
    <row r="122" spans="1:9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>
        <v>7.14</v>
      </c>
      <c r="F122" s="22"/>
      <c r="G122" s="23"/>
      <c r="H122" s="17">
        <f t="shared" si="5"/>
        <v>7.14</v>
      </c>
      <c r="I122" s="24">
        <f t="shared" si="6"/>
        <v>7.14</v>
      </c>
    </row>
    <row r="123" spans="1:9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2"/>
      <c r="G123" s="23"/>
      <c r="H123" s="17">
        <f t="shared" si="5"/>
        <v>0</v>
      </c>
      <c r="I123" s="24">
        <f t="shared" si="6"/>
        <v>0</v>
      </c>
    </row>
    <row r="124" spans="1:9" ht="15" customHeight="1" x14ac:dyDescent="0.25">
      <c r="A124" s="19">
        <v>7140</v>
      </c>
      <c r="B124" s="20" t="s">
        <v>220</v>
      </c>
      <c r="C124" s="21" t="s">
        <v>221</v>
      </c>
      <c r="D124" s="22"/>
      <c r="E124" s="22">
        <v>130.62</v>
      </c>
      <c r="F124" s="22"/>
      <c r="G124" s="23"/>
      <c r="H124" s="17">
        <f t="shared" si="5"/>
        <v>130.62</v>
      </c>
      <c r="I124" s="24">
        <f t="shared" si="6"/>
        <v>130.62</v>
      </c>
    </row>
    <row r="125" spans="1:9" ht="15" customHeight="1" x14ac:dyDescent="0.25">
      <c r="A125" s="19">
        <v>7180</v>
      </c>
      <c r="B125" s="20" t="s">
        <v>222</v>
      </c>
      <c r="C125" s="21" t="s">
        <v>223</v>
      </c>
      <c r="D125" s="22"/>
      <c r="E125" s="22">
        <v>2.34</v>
      </c>
      <c r="F125" s="22"/>
      <c r="G125" s="23"/>
      <c r="H125" s="17">
        <f t="shared" si="5"/>
        <v>2.34</v>
      </c>
      <c r="I125" s="24">
        <f t="shared" si="6"/>
        <v>2.34</v>
      </c>
    </row>
    <row r="126" spans="1:9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2"/>
      <c r="G126" s="23"/>
      <c r="H126" s="17">
        <f t="shared" si="5"/>
        <v>0</v>
      </c>
      <c r="I126" s="24">
        <f t="shared" si="6"/>
        <v>0</v>
      </c>
    </row>
    <row r="127" spans="1:9" ht="15" customHeight="1" x14ac:dyDescent="0.25">
      <c r="A127" s="19">
        <v>7250</v>
      </c>
      <c r="B127" s="20" t="s">
        <v>226</v>
      </c>
      <c r="C127" s="21" t="s">
        <v>227</v>
      </c>
      <c r="D127" s="22"/>
      <c r="E127" s="22">
        <v>20.25</v>
      </c>
      <c r="F127" s="22"/>
      <c r="G127" s="23"/>
      <c r="H127" s="17">
        <f t="shared" si="5"/>
        <v>20.25</v>
      </c>
      <c r="I127" s="24">
        <f t="shared" si="6"/>
        <v>20.25</v>
      </c>
    </row>
    <row r="128" spans="1:9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2"/>
      <c r="G128" s="23"/>
      <c r="H128" s="17">
        <f t="shared" si="5"/>
        <v>0</v>
      </c>
      <c r="I128" s="24">
        <f t="shared" si="6"/>
        <v>0</v>
      </c>
    </row>
    <row r="129" spans="1:9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2"/>
      <c r="G129" s="23"/>
      <c r="H129" s="17">
        <f t="shared" si="5"/>
        <v>0</v>
      </c>
      <c r="I129" s="24">
        <f t="shared" si="6"/>
        <v>0</v>
      </c>
    </row>
    <row r="130" spans="1:9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2"/>
      <c r="G130" s="23"/>
      <c r="H130" s="17">
        <f t="shared" si="5"/>
        <v>0</v>
      </c>
      <c r="I130" s="24">
        <f t="shared" si="6"/>
        <v>0</v>
      </c>
    </row>
    <row r="131" spans="1:9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/>
      <c r="F131" s="22"/>
      <c r="G131" s="23"/>
      <c r="H131" s="17">
        <f t="shared" si="5"/>
        <v>0</v>
      </c>
      <c r="I131" s="24">
        <f t="shared" si="6"/>
        <v>0</v>
      </c>
    </row>
    <row r="132" spans="1:9" ht="15" customHeight="1" x14ac:dyDescent="0.25">
      <c r="A132" s="19">
        <v>7320</v>
      </c>
      <c r="B132" s="20" t="s">
        <v>236</v>
      </c>
      <c r="C132" s="21" t="s">
        <v>237</v>
      </c>
      <c r="D132" s="22"/>
      <c r="E132" s="22"/>
      <c r="F132" s="22"/>
      <c r="G132" s="23"/>
      <c r="H132" s="17">
        <f t="shared" si="5"/>
        <v>0</v>
      </c>
      <c r="I132" s="24">
        <f t="shared" si="6"/>
        <v>0</v>
      </c>
    </row>
    <row r="133" spans="1:9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2"/>
      <c r="G133" s="23"/>
      <c r="H133" s="17">
        <f t="shared" si="5"/>
        <v>0</v>
      </c>
      <c r="I133" s="24">
        <f t="shared" si="6"/>
        <v>0</v>
      </c>
    </row>
    <row r="134" spans="1:9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2"/>
      <c r="G134" s="23"/>
      <c r="H134" s="17">
        <f t="shared" si="5"/>
        <v>0</v>
      </c>
      <c r="I134" s="24">
        <f t="shared" si="6"/>
        <v>0</v>
      </c>
    </row>
    <row r="135" spans="1:9" ht="15" customHeight="1" x14ac:dyDescent="0.25">
      <c r="A135" s="19">
        <v>7391</v>
      </c>
      <c r="B135" s="20" t="s">
        <v>243</v>
      </c>
      <c r="C135" s="21" t="s">
        <v>710</v>
      </c>
      <c r="D135" s="22"/>
      <c r="E135" s="22"/>
      <c r="F135" s="22"/>
      <c r="G135" s="23"/>
      <c r="H135" s="17">
        <f t="shared" si="5"/>
        <v>0</v>
      </c>
      <c r="I135" s="24">
        <f t="shared" si="6"/>
        <v>0</v>
      </c>
    </row>
    <row r="136" spans="1:9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2"/>
      <c r="G136" s="23"/>
      <c r="H136" s="17">
        <f t="shared" si="5"/>
        <v>0</v>
      </c>
      <c r="I136" s="24">
        <f t="shared" si="6"/>
        <v>0</v>
      </c>
    </row>
    <row r="137" spans="1:9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2"/>
      <c r="G137" s="23"/>
      <c r="H137" s="17">
        <f t="shared" si="5"/>
        <v>0</v>
      </c>
      <c r="I137" s="24">
        <f t="shared" si="6"/>
        <v>0</v>
      </c>
    </row>
    <row r="138" spans="1:9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2"/>
      <c r="G138" s="23"/>
      <c r="H138" s="17">
        <f t="shared" si="5"/>
        <v>0</v>
      </c>
      <c r="I138" s="24">
        <f t="shared" si="6"/>
        <v>0</v>
      </c>
    </row>
    <row r="139" spans="1:9" ht="15" customHeight="1" x14ac:dyDescent="0.25">
      <c r="A139" s="19">
        <v>7462</v>
      </c>
      <c r="B139" s="20" t="s">
        <v>248</v>
      </c>
      <c r="C139" s="21" t="s">
        <v>249</v>
      </c>
      <c r="D139" s="22"/>
      <c r="E139" s="22"/>
      <c r="F139" s="22"/>
      <c r="G139" s="23"/>
      <c r="H139" s="17">
        <f t="shared" si="5"/>
        <v>0</v>
      </c>
      <c r="I139" s="24">
        <f t="shared" si="6"/>
        <v>0</v>
      </c>
    </row>
    <row r="140" spans="1:9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2"/>
      <c r="G140" s="23"/>
      <c r="H140" s="17">
        <f t="shared" si="5"/>
        <v>0</v>
      </c>
      <c r="I140" s="24">
        <f t="shared" si="6"/>
        <v>0</v>
      </c>
    </row>
    <row r="141" spans="1:9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2"/>
      <c r="G141" s="23"/>
      <c r="H141" s="17">
        <f t="shared" ref="H141:H208" si="9">SUM(D141:G141)</f>
        <v>0</v>
      </c>
      <c r="I141" s="24">
        <f t="shared" si="6"/>
        <v>0</v>
      </c>
    </row>
    <row r="142" spans="1:9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2"/>
      <c r="G142" s="23"/>
      <c r="H142" s="17">
        <f t="shared" si="9"/>
        <v>0</v>
      </c>
      <c r="I142" s="24">
        <f t="shared" ref="I142:I222" si="10">ROUND(H142,2)</f>
        <v>0</v>
      </c>
    </row>
    <row r="143" spans="1:9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2"/>
      <c r="G143" s="23"/>
      <c r="H143" s="17">
        <f t="shared" si="9"/>
        <v>0</v>
      </c>
      <c r="I143" s="24">
        <f t="shared" si="10"/>
        <v>0</v>
      </c>
    </row>
    <row r="144" spans="1:9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2"/>
      <c r="G144" s="23"/>
      <c r="H144" s="17">
        <f t="shared" si="9"/>
        <v>0</v>
      </c>
      <c r="I144" s="24">
        <f t="shared" si="10"/>
        <v>0</v>
      </c>
    </row>
    <row r="145" spans="1:9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>
        <v>11.45</v>
      </c>
      <c r="F145" s="22"/>
      <c r="G145" s="23"/>
      <c r="H145" s="17">
        <f t="shared" si="9"/>
        <v>11.45</v>
      </c>
      <c r="I145" s="24">
        <f t="shared" si="10"/>
        <v>11.45</v>
      </c>
    </row>
    <row r="146" spans="1:9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2"/>
      <c r="G146" s="23"/>
      <c r="H146" s="17">
        <f t="shared" si="9"/>
        <v>0</v>
      </c>
      <c r="I146" s="24">
        <f t="shared" si="10"/>
        <v>0</v>
      </c>
    </row>
    <row r="147" spans="1:9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2"/>
      <c r="G147" s="23"/>
      <c r="H147" s="17">
        <f t="shared" si="9"/>
        <v>0</v>
      </c>
      <c r="I147" s="24">
        <f t="shared" si="10"/>
        <v>0</v>
      </c>
    </row>
    <row r="148" spans="1:9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/>
      <c r="F148" s="22"/>
      <c r="G148" s="23"/>
      <c r="H148" s="17">
        <f t="shared" si="9"/>
        <v>0</v>
      </c>
      <c r="I148" s="24">
        <f t="shared" si="10"/>
        <v>0</v>
      </c>
    </row>
    <row r="149" spans="1:9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2"/>
      <c r="G149" s="23"/>
      <c r="H149" s="17">
        <f t="shared" si="9"/>
        <v>0</v>
      </c>
      <c r="I149" s="24">
        <f t="shared" si="10"/>
        <v>0</v>
      </c>
    </row>
    <row r="150" spans="1:9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2"/>
      <c r="G150" s="23"/>
      <c r="H150" s="17">
        <f t="shared" si="9"/>
        <v>0</v>
      </c>
      <c r="I150" s="24">
        <f t="shared" si="10"/>
        <v>0</v>
      </c>
    </row>
    <row r="151" spans="1:9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2"/>
      <c r="G151" s="23"/>
      <c r="H151" s="17">
        <f t="shared" si="9"/>
        <v>0</v>
      </c>
      <c r="I151" s="24">
        <f t="shared" si="10"/>
        <v>0</v>
      </c>
    </row>
    <row r="152" spans="1:9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2"/>
      <c r="G152" s="23"/>
      <c r="H152" s="17">
        <f t="shared" si="9"/>
        <v>0</v>
      </c>
      <c r="I152" s="24">
        <f t="shared" si="10"/>
        <v>0</v>
      </c>
    </row>
    <row r="153" spans="1:9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>
        <v>0.6</v>
      </c>
      <c r="F153" s="22"/>
      <c r="G153" s="23"/>
      <c r="H153" s="17">
        <f t="shared" si="9"/>
        <v>0.6</v>
      </c>
      <c r="I153" s="24">
        <f t="shared" si="10"/>
        <v>0.6</v>
      </c>
    </row>
    <row r="154" spans="1:9" ht="15" customHeight="1" x14ac:dyDescent="0.25">
      <c r="A154" s="19">
        <v>8000</v>
      </c>
      <c r="B154" s="20" t="s">
        <v>272</v>
      </c>
      <c r="C154" s="21" t="s">
        <v>273</v>
      </c>
      <c r="D154" s="22"/>
      <c r="E154" s="22">
        <v>1.74</v>
      </c>
      <c r="F154" s="22"/>
      <c r="G154" s="23"/>
      <c r="H154" s="17">
        <f t="shared" si="9"/>
        <v>1.74</v>
      </c>
      <c r="I154" s="24">
        <f t="shared" si="10"/>
        <v>1.74</v>
      </c>
    </row>
    <row r="155" spans="1:9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>
        <v>0.6</v>
      </c>
      <c r="F155" s="22"/>
      <c r="G155" s="23"/>
      <c r="H155" s="17">
        <f t="shared" si="9"/>
        <v>0.6</v>
      </c>
      <c r="I155" s="24">
        <f t="shared" si="10"/>
        <v>0.6</v>
      </c>
    </row>
    <row r="156" spans="1:9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2"/>
      <c r="G156" s="23"/>
      <c r="H156" s="17">
        <f t="shared" si="9"/>
        <v>0</v>
      </c>
      <c r="I156" s="24">
        <f t="shared" si="10"/>
        <v>0</v>
      </c>
    </row>
    <row r="157" spans="1:9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2"/>
      <c r="G157" s="23"/>
      <c r="H157" s="17">
        <f t="shared" si="9"/>
        <v>0</v>
      </c>
      <c r="I157" s="24">
        <f t="shared" si="10"/>
        <v>0</v>
      </c>
    </row>
    <row r="158" spans="1:9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2"/>
      <c r="G158" s="23"/>
      <c r="H158" s="17">
        <f t="shared" si="9"/>
        <v>0</v>
      </c>
      <c r="I158" s="24">
        <f t="shared" si="10"/>
        <v>0</v>
      </c>
    </row>
    <row r="159" spans="1:9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>
        <v>294.95</v>
      </c>
      <c r="F159" s="22"/>
      <c r="G159" s="23"/>
      <c r="H159" s="17">
        <f t="shared" si="9"/>
        <v>294.95</v>
      </c>
      <c r="I159" s="24">
        <f t="shared" si="10"/>
        <v>294.95</v>
      </c>
    </row>
    <row r="160" spans="1:9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2"/>
      <c r="G160" s="23"/>
      <c r="H160" s="17">
        <f t="shared" si="9"/>
        <v>0</v>
      </c>
      <c r="I160" s="24">
        <f t="shared" si="10"/>
        <v>0</v>
      </c>
    </row>
    <row r="161" spans="1:9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2"/>
      <c r="G161" s="23"/>
      <c r="H161" s="17">
        <f t="shared" si="9"/>
        <v>0</v>
      </c>
      <c r="I161" s="24">
        <f t="shared" si="10"/>
        <v>0</v>
      </c>
    </row>
    <row r="162" spans="1:9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2"/>
      <c r="G162" s="23"/>
      <c r="H162" s="17">
        <f t="shared" si="9"/>
        <v>0</v>
      </c>
      <c r="I162" s="24">
        <f t="shared" si="10"/>
        <v>0</v>
      </c>
    </row>
    <row r="163" spans="1:9" ht="15" customHeight="1" x14ac:dyDescent="0.25">
      <c r="A163" s="19">
        <v>8150</v>
      </c>
      <c r="B163" s="20" t="s">
        <v>285</v>
      </c>
      <c r="C163" s="21" t="s">
        <v>286</v>
      </c>
      <c r="D163" s="22"/>
      <c r="E163" s="22"/>
      <c r="F163" s="22"/>
      <c r="G163" s="23"/>
      <c r="H163" s="17">
        <f t="shared" si="9"/>
        <v>0</v>
      </c>
      <c r="I163" s="24">
        <f t="shared" si="10"/>
        <v>0</v>
      </c>
    </row>
    <row r="164" spans="1:9" ht="15" customHeight="1" x14ac:dyDescent="0.25">
      <c r="A164" s="19">
        <v>8180</v>
      </c>
      <c r="B164" s="20" t="s">
        <v>287</v>
      </c>
      <c r="C164" s="21" t="s">
        <v>288</v>
      </c>
      <c r="D164" s="22"/>
      <c r="E164" s="22"/>
      <c r="F164" s="22"/>
      <c r="G164" s="23"/>
      <c r="H164" s="17">
        <f t="shared" si="9"/>
        <v>0</v>
      </c>
      <c r="I164" s="24">
        <f t="shared" si="10"/>
        <v>0</v>
      </c>
    </row>
    <row r="165" spans="1:9" ht="15" customHeight="1" x14ac:dyDescent="0.25">
      <c r="A165" s="19">
        <v>8220</v>
      </c>
      <c r="B165" s="20" t="s">
        <v>289</v>
      </c>
      <c r="C165" s="21" t="s">
        <v>290</v>
      </c>
      <c r="D165" s="22"/>
      <c r="E165" s="22">
        <v>14.85</v>
      </c>
      <c r="F165" s="22"/>
      <c r="G165" s="23"/>
      <c r="H165" s="17">
        <f t="shared" si="9"/>
        <v>14.85</v>
      </c>
      <c r="I165" s="24">
        <f t="shared" si="10"/>
        <v>14.85</v>
      </c>
    </row>
    <row r="166" spans="1:9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2"/>
      <c r="G166" s="23"/>
      <c r="H166" s="17">
        <f t="shared" si="9"/>
        <v>0</v>
      </c>
      <c r="I166" s="24">
        <f t="shared" si="10"/>
        <v>0</v>
      </c>
    </row>
    <row r="167" spans="1:9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/>
      <c r="F167" s="22"/>
      <c r="G167" s="23"/>
      <c r="H167" s="17">
        <f t="shared" si="9"/>
        <v>0</v>
      </c>
      <c r="I167" s="24">
        <f t="shared" si="10"/>
        <v>0</v>
      </c>
    </row>
    <row r="168" spans="1:9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2"/>
      <c r="G168" s="23"/>
      <c r="H168" s="17">
        <f t="shared" si="9"/>
        <v>0</v>
      </c>
      <c r="I168" s="24">
        <f t="shared" si="10"/>
        <v>0</v>
      </c>
    </row>
    <row r="169" spans="1:9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2"/>
      <c r="G169" s="23"/>
      <c r="H169" s="17">
        <f t="shared" si="9"/>
        <v>0</v>
      </c>
      <c r="I169" s="24">
        <f t="shared" si="10"/>
        <v>0</v>
      </c>
    </row>
    <row r="170" spans="1:9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2"/>
      <c r="G170" s="23"/>
      <c r="H170" s="17">
        <f t="shared" si="9"/>
        <v>0</v>
      </c>
      <c r="I170" s="24">
        <f t="shared" si="10"/>
        <v>0</v>
      </c>
    </row>
    <row r="171" spans="1:9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2"/>
      <c r="G171" s="23"/>
      <c r="H171" s="17">
        <f t="shared" si="9"/>
        <v>0</v>
      </c>
      <c r="I171" s="24">
        <f t="shared" si="10"/>
        <v>0</v>
      </c>
    </row>
    <row r="172" spans="1:9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>
        <v>9.8000000000000007</v>
      </c>
      <c r="F172" s="22"/>
      <c r="G172" s="23"/>
      <c r="H172" s="17">
        <f t="shared" si="9"/>
        <v>9.8000000000000007</v>
      </c>
      <c r="I172" s="24">
        <f t="shared" si="10"/>
        <v>9.8000000000000007</v>
      </c>
    </row>
    <row r="173" spans="1:9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2"/>
      <c r="G173" s="23"/>
      <c r="H173" s="17">
        <f t="shared" si="9"/>
        <v>0</v>
      </c>
      <c r="I173" s="24">
        <f t="shared" si="10"/>
        <v>0</v>
      </c>
    </row>
    <row r="174" spans="1:9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2"/>
      <c r="G174" s="23"/>
      <c r="H174" s="17">
        <f t="shared" si="9"/>
        <v>0</v>
      </c>
      <c r="I174" s="24">
        <f t="shared" si="10"/>
        <v>0</v>
      </c>
    </row>
    <row r="175" spans="1:9" ht="15" customHeight="1" x14ac:dyDescent="0.25">
      <c r="A175" s="19">
        <v>8730</v>
      </c>
      <c r="B175" s="20" t="s">
        <v>305</v>
      </c>
      <c r="C175" s="21" t="s">
        <v>306</v>
      </c>
      <c r="D175" s="22"/>
      <c r="E175" s="22">
        <v>24.1</v>
      </c>
      <c r="F175" s="22"/>
      <c r="G175" s="23"/>
      <c r="H175" s="17">
        <f t="shared" si="9"/>
        <v>24.1</v>
      </c>
      <c r="I175" s="24">
        <f t="shared" si="10"/>
        <v>24.1</v>
      </c>
    </row>
    <row r="176" spans="1:9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>
        <v>9</v>
      </c>
      <c r="F176" s="22"/>
      <c r="G176" s="23"/>
      <c r="H176" s="17">
        <f t="shared" si="9"/>
        <v>9</v>
      </c>
      <c r="I176" s="24">
        <f t="shared" si="10"/>
        <v>9</v>
      </c>
    </row>
    <row r="177" spans="1:9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2"/>
      <c r="G177" s="23"/>
      <c r="H177" s="17">
        <f t="shared" si="9"/>
        <v>0</v>
      </c>
      <c r="I177" s="24">
        <f t="shared" si="10"/>
        <v>0</v>
      </c>
    </row>
    <row r="178" spans="1:9" ht="15" customHeight="1" x14ac:dyDescent="0.25">
      <c r="A178" s="19">
        <v>8890</v>
      </c>
      <c r="B178" s="20" t="s">
        <v>310</v>
      </c>
      <c r="C178" s="21" t="s">
        <v>311</v>
      </c>
      <c r="D178" s="22"/>
      <c r="E178" s="22"/>
      <c r="F178" s="22"/>
      <c r="G178" s="23"/>
      <c r="H178" s="17">
        <f t="shared" si="9"/>
        <v>0</v>
      </c>
      <c r="I178" s="24">
        <f t="shared" si="10"/>
        <v>0</v>
      </c>
    </row>
    <row r="179" spans="1:9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2"/>
      <c r="G179" s="23"/>
      <c r="H179" s="17">
        <f t="shared" si="9"/>
        <v>0</v>
      </c>
      <c r="I179" s="24">
        <f t="shared" si="10"/>
        <v>0</v>
      </c>
    </row>
    <row r="180" spans="1:9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2"/>
      <c r="G180" s="23"/>
      <c r="H180" s="17">
        <f t="shared" si="9"/>
        <v>0</v>
      </c>
      <c r="I180" s="24">
        <f t="shared" si="10"/>
        <v>0</v>
      </c>
    </row>
    <row r="181" spans="1:9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2"/>
      <c r="G181" s="23"/>
      <c r="H181" s="17">
        <f t="shared" si="9"/>
        <v>0</v>
      </c>
      <c r="I181" s="24">
        <f t="shared" si="10"/>
        <v>0</v>
      </c>
    </row>
    <row r="182" spans="1:9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2"/>
      <c r="G182" s="23"/>
      <c r="H182" s="17">
        <f t="shared" si="9"/>
        <v>0</v>
      </c>
      <c r="I182" s="24">
        <f t="shared" si="10"/>
        <v>0</v>
      </c>
    </row>
    <row r="183" spans="1:9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2"/>
      <c r="G183" s="23"/>
      <c r="H183" s="17">
        <f t="shared" si="9"/>
        <v>0</v>
      </c>
      <c r="I183" s="24">
        <f t="shared" si="10"/>
        <v>0</v>
      </c>
    </row>
    <row r="184" spans="1:9" ht="15" customHeight="1" x14ac:dyDescent="0.25">
      <c r="A184" s="19">
        <v>8990</v>
      </c>
      <c r="B184" s="20" t="s">
        <v>319</v>
      </c>
      <c r="C184" s="21" t="s">
        <v>320</v>
      </c>
      <c r="D184" s="22"/>
      <c r="E184" s="22"/>
      <c r="F184" s="22"/>
      <c r="G184" s="23"/>
      <c r="H184" s="17">
        <f t="shared" si="9"/>
        <v>0</v>
      </c>
      <c r="I184" s="24">
        <f t="shared" si="10"/>
        <v>0</v>
      </c>
    </row>
    <row r="185" spans="1:9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2"/>
      <c r="G185" s="23"/>
      <c r="H185" s="17">
        <f t="shared" si="9"/>
        <v>0</v>
      </c>
      <c r="I185" s="24">
        <f t="shared" si="10"/>
        <v>0</v>
      </c>
    </row>
    <row r="186" spans="1:9" ht="15" customHeight="1" x14ac:dyDescent="0.25">
      <c r="A186" s="19">
        <v>9040</v>
      </c>
      <c r="B186" s="20" t="s">
        <v>323</v>
      </c>
      <c r="C186" s="21" t="s">
        <v>324</v>
      </c>
      <c r="D186" s="22"/>
      <c r="E186" s="22">
        <v>39.799999999999997</v>
      </c>
      <c r="F186" s="22"/>
      <c r="G186" s="23"/>
      <c r="H186" s="17">
        <f t="shared" si="9"/>
        <v>39.799999999999997</v>
      </c>
      <c r="I186" s="24">
        <f t="shared" si="10"/>
        <v>39.799999999999997</v>
      </c>
    </row>
    <row r="187" spans="1:9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/>
      <c r="F187" s="22"/>
      <c r="G187" s="23"/>
      <c r="H187" s="17">
        <f t="shared" si="9"/>
        <v>0</v>
      </c>
      <c r="I187" s="24">
        <f t="shared" si="10"/>
        <v>0</v>
      </c>
    </row>
    <row r="188" spans="1:9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2"/>
      <c r="G188" s="23"/>
      <c r="H188" s="17">
        <f t="shared" si="9"/>
        <v>0</v>
      </c>
      <c r="I188" s="24">
        <f t="shared" si="10"/>
        <v>0</v>
      </c>
    </row>
    <row r="189" spans="1:9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2"/>
      <c r="G189" s="23"/>
      <c r="H189" s="17">
        <f t="shared" si="9"/>
        <v>0</v>
      </c>
      <c r="I189" s="24">
        <f t="shared" si="10"/>
        <v>0</v>
      </c>
    </row>
    <row r="190" spans="1:9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2"/>
      <c r="G190" s="23"/>
      <c r="H190" s="17">
        <f t="shared" si="9"/>
        <v>0</v>
      </c>
      <c r="I190" s="24">
        <f t="shared" si="10"/>
        <v>0</v>
      </c>
    </row>
    <row r="191" spans="1:9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2"/>
      <c r="G191" s="23"/>
      <c r="H191" s="17">
        <f t="shared" si="9"/>
        <v>0</v>
      </c>
      <c r="I191" s="24">
        <f t="shared" si="10"/>
        <v>0</v>
      </c>
    </row>
    <row r="192" spans="1:9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2"/>
      <c r="G192" s="23"/>
      <c r="H192" s="17">
        <f t="shared" si="9"/>
        <v>0</v>
      </c>
      <c r="I192" s="24">
        <f t="shared" si="10"/>
        <v>0</v>
      </c>
    </row>
    <row r="193" spans="1:9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2"/>
      <c r="G193" s="23"/>
      <c r="H193" s="17">
        <f t="shared" si="9"/>
        <v>0</v>
      </c>
      <c r="I193" s="24">
        <f t="shared" si="10"/>
        <v>0</v>
      </c>
    </row>
    <row r="194" spans="1:9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2"/>
      <c r="G194" s="23"/>
      <c r="H194" s="17">
        <f t="shared" si="9"/>
        <v>0</v>
      </c>
      <c r="I194" s="24">
        <f t="shared" si="10"/>
        <v>0</v>
      </c>
    </row>
    <row r="195" spans="1:9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2"/>
      <c r="G195" s="23"/>
      <c r="H195" s="17">
        <f t="shared" si="9"/>
        <v>0</v>
      </c>
      <c r="I195" s="24">
        <f t="shared" si="10"/>
        <v>0</v>
      </c>
    </row>
    <row r="196" spans="1:9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2"/>
      <c r="G196" s="23"/>
      <c r="H196" s="17">
        <f t="shared" si="9"/>
        <v>0</v>
      </c>
      <c r="I196" s="24">
        <f t="shared" si="10"/>
        <v>0</v>
      </c>
    </row>
    <row r="197" spans="1:9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2"/>
      <c r="G197" s="23"/>
      <c r="H197" s="17">
        <f t="shared" si="9"/>
        <v>0</v>
      </c>
      <c r="I197" s="24">
        <f t="shared" si="10"/>
        <v>0</v>
      </c>
    </row>
    <row r="198" spans="1:9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2"/>
      <c r="G198" s="23"/>
      <c r="H198" s="17">
        <f t="shared" si="9"/>
        <v>0</v>
      </c>
      <c r="I198" s="24">
        <f t="shared" si="10"/>
        <v>0</v>
      </c>
    </row>
    <row r="199" spans="1:9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2"/>
      <c r="G199" s="23"/>
      <c r="H199" s="17">
        <f t="shared" si="9"/>
        <v>0</v>
      </c>
      <c r="I199" s="24">
        <f t="shared" si="10"/>
        <v>0</v>
      </c>
    </row>
    <row r="200" spans="1:9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2"/>
      <c r="G200" s="23"/>
      <c r="H200" s="17">
        <f t="shared" si="9"/>
        <v>0</v>
      </c>
      <c r="I200" s="24">
        <f t="shared" si="10"/>
        <v>0</v>
      </c>
    </row>
    <row r="201" spans="1:9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2"/>
      <c r="G201" s="23"/>
      <c r="H201" s="17">
        <f t="shared" si="9"/>
        <v>0</v>
      </c>
      <c r="I201" s="24">
        <f t="shared" si="10"/>
        <v>0</v>
      </c>
    </row>
    <row r="202" spans="1:9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2"/>
      <c r="G202" s="23"/>
      <c r="H202" s="17">
        <f t="shared" si="9"/>
        <v>0</v>
      </c>
      <c r="I202" s="24">
        <f t="shared" si="10"/>
        <v>0</v>
      </c>
    </row>
    <row r="203" spans="1:9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2"/>
      <c r="G203" s="23"/>
      <c r="H203" s="17">
        <f t="shared" si="9"/>
        <v>0</v>
      </c>
      <c r="I203" s="24">
        <f t="shared" si="10"/>
        <v>0</v>
      </c>
    </row>
    <row r="204" spans="1:9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2"/>
      <c r="G204" s="23"/>
      <c r="H204" s="17">
        <f t="shared" si="9"/>
        <v>0</v>
      </c>
      <c r="I204" s="24">
        <f t="shared" si="10"/>
        <v>0</v>
      </c>
    </row>
    <row r="205" spans="1:9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2"/>
      <c r="G205" s="23"/>
      <c r="H205" s="17">
        <f t="shared" si="9"/>
        <v>0</v>
      </c>
      <c r="I205" s="24">
        <f t="shared" si="10"/>
        <v>0</v>
      </c>
    </row>
    <row r="206" spans="1:9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2"/>
      <c r="G206" s="23"/>
      <c r="H206" s="17">
        <f t="shared" si="9"/>
        <v>0</v>
      </c>
      <c r="I206" s="24">
        <f t="shared" si="10"/>
        <v>0</v>
      </c>
    </row>
    <row r="207" spans="1:9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2"/>
      <c r="G207" s="23"/>
      <c r="H207" s="17">
        <f t="shared" si="9"/>
        <v>0</v>
      </c>
      <c r="I207" s="24">
        <f t="shared" si="10"/>
        <v>0</v>
      </c>
    </row>
    <row r="208" spans="1:9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2"/>
      <c r="G208" s="23"/>
      <c r="H208" s="17">
        <f t="shared" si="9"/>
        <v>0</v>
      </c>
      <c r="I208" s="24">
        <f t="shared" si="10"/>
        <v>0</v>
      </c>
    </row>
    <row r="209" spans="1:9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2"/>
      <c r="G209" s="23"/>
      <c r="H209" s="17">
        <f t="shared" ref="H209:H285" si="11">SUM(D209:G209)</f>
        <v>0</v>
      </c>
      <c r="I209" s="24">
        <f t="shared" si="10"/>
        <v>0</v>
      </c>
    </row>
    <row r="210" spans="1:9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2"/>
      <c r="G210" s="23"/>
      <c r="H210" s="17">
        <f t="shared" si="11"/>
        <v>0</v>
      </c>
      <c r="I210" s="24">
        <f t="shared" si="10"/>
        <v>0</v>
      </c>
    </row>
    <row r="211" spans="1:9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>
        <v>4.78</v>
      </c>
      <c r="F211" s="22"/>
      <c r="G211" s="23"/>
      <c r="H211" s="17">
        <f t="shared" si="11"/>
        <v>4.78</v>
      </c>
      <c r="I211" s="24">
        <f t="shared" si="10"/>
        <v>4.78</v>
      </c>
    </row>
    <row r="212" spans="1:9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2"/>
      <c r="G212" s="23"/>
      <c r="H212" s="17">
        <f t="shared" si="11"/>
        <v>0</v>
      </c>
      <c r="I212" s="24">
        <f t="shared" si="10"/>
        <v>0</v>
      </c>
    </row>
    <row r="213" spans="1:9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2"/>
      <c r="G213" s="23"/>
      <c r="H213" s="17">
        <f t="shared" si="11"/>
        <v>0</v>
      </c>
      <c r="I213" s="24">
        <f t="shared" si="10"/>
        <v>0</v>
      </c>
    </row>
    <row r="214" spans="1:9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2"/>
      <c r="G214" s="23"/>
      <c r="H214" s="17">
        <f t="shared" si="11"/>
        <v>0</v>
      </c>
      <c r="I214" s="24">
        <f t="shared" si="10"/>
        <v>0</v>
      </c>
    </row>
    <row r="215" spans="1:9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2"/>
      <c r="G215" s="23"/>
      <c r="H215" s="17">
        <f t="shared" si="11"/>
        <v>0</v>
      </c>
      <c r="I215" s="24">
        <f t="shared" si="10"/>
        <v>0</v>
      </c>
    </row>
    <row r="216" spans="1:9" ht="15" customHeight="1" x14ac:dyDescent="0.25">
      <c r="A216" s="19">
        <v>123456</v>
      </c>
      <c r="B216" s="20" t="s">
        <v>374</v>
      </c>
      <c r="C216" s="21" t="s">
        <v>715</v>
      </c>
      <c r="D216" s="22"/>
      <c r="E216" s="22"/>
      <c r="F216" s="22"/>
      <c r="G216" s="23"/>
      <c r="H216" s="17">
        <f t="shared" si="11"/>
        <v>0</v>
      </c>
      <c r="I216" s="24">
        <f t="shared" si="10"/>
        <v>0</v>
      </c>
    </row>
    <row r="217" spans="1:9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2"/>
      <c r="G217" s="23"/>
      <c r="H217" s="17">
        <f t="shared" si="11"/>
        <v>0</v>
      </c>
      <c r="I217" s="24">
        <f t="shared" si="10"/>
        <v>0</v>
      </c>
    </row>
    <row r="218" spans="1:9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2"/>
      <c r="G218" s="23"/>
      <c r="H218" s="17">
        <f t="shared" si="11"/>
        <v>0</v>
      </c>
      <c r="I218" s="24">
        <f t="shared" si="10"/>
        <v>0</v>
      </c>
    </row>
    <row r="219" spans="1:9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2"/>
      <c r="G219" s="23"/>
      <c r="H219" s="17">
        <f t="shared" si="11"/>
        <v>0</v>
      </c>
      <c r="I219" s="24">
        <f t="shared" si="10"/>
        <v>0</v>
      </c>
    </row>
    <row r="220" spans="1:9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2"/>
      <c r="G220" s="23"/>
      <c r="H220" s="17">
        <f t="shared" si="11"/>
        <v>0</v>
      </c>
      <c r="I220" s="24">
        <f t="shared" si="10"/>
        <v>0</v>
      </c>
    </row>
    <row r="221" spans="1:9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2"/>
      <c r="G221" s="23"/>
      <c r="H221" s="17">
        <f t="shared" si="11"/>
        <v>0</v>
      </c>
      <c r="I221" s="24">
        <f t="shared" si="10"/>
        <v>0</v>
      </c>
    </row>
    <row r="222" spans="1:9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2"/>
      <c r="G222" s="23"/>
      <c r="H222" s="17">
        <f t="shared" si="11"/>
        <v>0</v>
      </c>
      <c r="I222" s="24">
        <f t="shared" si="10"/>
        <v>0</v>
      </c>
    </row>
    <row r="223" spans="1:9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2"/>
      <c r="G223" s="23"/>
      <c r="H223" s="17">
        <f t="shared" si="11"/>
        <v>0</v>
      </c>
      <c r="I223" s="24">
        <f t="shared" ref="I223:I229" si="12">ROUND(H223,2)</f>
        <v>0</v>
      </c>
    </row>
    <row r="224" spans="1:9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2"/>
      <c r="G224" s="23"/>
      <c r="H224" s="17">
        <f t="shared" si="11"/>
        <v>0</v>
      </c>
      <c r="I224" s="24">
        <f t="shared" si="12"/>
        <v>0</v>
      </c>
    </row>
    <row r="225" spans="1:9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2"/>
      <c r="G225" s="23"/>
      <c r="H225" s="17">
        <f t="shared" si="11"/>
        <v>0</v>
      </c>
      <c r="I225" s="24">
        <f t="shared" si="12"/>
        <v>0</v>
      </c>
    </row>
    <row r="226" spans="1:9" ht="15" customHeight="1" x14ac:dyDescent="0.25">
      <c r="A226" s="19">
        <v>130093</v>
      </c>
      <c r="B226" s="20" t="s">
        <v>388</v>
      </c>
      <c r="C226" s="21" t="s">
        <v>389</v>
      </c>
      <c r="D226" s="22"/>
      <c r="E226" s="22">
        <v>34.03</v>
      </c>
      <c r="F226" s="22"/>
      <c r="G226" s="23"/>
      <c r="H226" s="17">
        <f t="shared" si="11"/>
        <v>34.03</v>
      </c>
      <c r="I226" s="24">
        <f t="shared" si="12"/>
        <v>34.03</v>
      </c>
    </row>
    <row r="227" spans="1:9" ht="15" customHeight="1" x14ac:dyDescent="0.25">
      <c r="A227" s="19">
        <v>130094</v>
      </c>
      <c r="B227" s="20" t="s">
        <v>390</v>
      </c>
      <c r="C227" s="21" t="s">
        <v>391</v>
      </c>
      <c r="D227" s="22"/>
      <c r="E227" s="22"/>
      <c r="F227" s="22"/>
      <c r="G227" s="23"/>
      <c r="H227" s="17">
        <f t="shared" si="11"/>
        <v>0</v>
      </c>
      <c r="I227" s="24">
        <f>ROUND(H227,2)</f>
        <v>0</v>
      </c>
    </row>
    <row r="228" spans="1:9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2"/>
      <c r="G228" s="23"/>
      <c r="H228" s="17">
        <f t="shared" si="11"/>
        <v>0</v>
      </c>
      <c r="I228" s="24">
        <f t="shared" si="12"/>
        <v>0</v>
      </c>
    </row>
    <row r="229" spans="1:9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>
        <v>1.74</v>
      </c>
      <c r="F229" s="22"/>
      <c r="G229" s="23"/>
      <c r="H229" s="17">
        <f t="shared" si="11"/>
        <v>1.74</v>
      </c>
      <c r="I229" s="24">
        <f t="shared" si="12"/>
        <v>1.74</v>
      </c>
    </row>
    <row r="230" spans="1:9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2"/>
      <c r="G230" s="23"/>
      <c r="H230" s="17">
        <f t="shared" si="11"/>
        <v>0</v>
      </c>
      <c r="I230" s="24">
        <f>ROUND(H230,2)</f>
        <v>0</v>
      </c>
    </row>
    <row r="231" spans="1:9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2"/>
      <c r="G231" s="23"/>
      <c r="H231" s="17">
        <f t="shared" si="11"/>
        <v>0</v>
      </c>
      <c r="I231" s="24">
        <f>ROUND(H231,2)</f>
        <v>0</v>
      </c>
    </row>
    <row r="232" spans="1:9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2"/>
      <c r="G232" s="23"/>
      <c r="H232" s="17">
        <f t="shared" si="11"/>
        <v>0</v>
      </c>
      <c r="I232" s="24">
        <f t="shared" ref="I232:I309" si="13">ROUND(H232,2)</f>
        <v>0</v>
      </c>
    </row>
    <row r="233" spans="1:9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2"/>
      <c r="G233" s="23"/>
      <c r="H233" s="17">
        <f t="shared" si="11"/>
        <v>0</v>
      </c>
      <c r="I233" s="24">
        <f t="shared" si="13"/>
        <v>0</v>
      </c>
    </row>
    <row r="234" spans="1:9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2"/>
      <c r="G234" s="23"/>
      <c r="H234" s="17">
        <f t="shared" si="11"/>
        <v>0</v>
      </c>
      <c r="I234" s="24">
        <f t="shared" si="13"/>
        <v>0</v>
      </c>
    </row>
    <row r="235" spans="1:9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2"/>
      <c r="G235" s="23"/>
      <c r="H235" s="17">
        <f t="shared" si="11"/>
        <v>0</v>
      </c>
      <c r="I235" s="24">
        <f t="shared" si="13"/>
        <v>0</v>
      </c>
    </row>
    <row r="236" spans="1:9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2"/>
      <c r="G236" s="23"/>
      <c r="H236" s="17">
        <f t="shared" si="11"/>
        <v>0</v>
      </c>
      <c r="I236" s="24">
        <f t="shared" si="13"/>
        <v>0</v>
      </c>
    </row>
    <row r="237" spans="1:9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2"/>
      <c r="G237" s="23"/>
      <c r="H237" s="17">
        <f t="shared" si="11"/>
        <v>0</v>
      </c>
      <c r="I237" s="24">
        <f t="shared" si="13"/>
        <v>0</v>
      </c>
    </row>
    <row r="238" spans="1:9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2"/>
      <c r="G238" s="23"/>
      <c r="H238" s="17">
        <f t="shared" si="11"/>
        <v>0</v>
      </c>
      <c r="I238" s="24">
        <f t="shared" si="13"/>
        <v>0</v>
      </c>
    </row>
    <row r="239" spans="1:9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2"/>
      <c r="G239" s="23"/>
      <c r="H239" s="17">
        <f t="shared" si="11"/>
        <v>0</v>
      </c>
      <c r="I239" s="24">
        <f t="shared" si="13"/>
        <v>0</v>
      </c>
    </row>
    <row r="240" spans="1:9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2"/>
      <c r="G240" s="23"/>
      <c r="H240" s="17">
        <f t="shared" si="11"/>
        <v>0</v>
      </c>
      <c r="I240" s="24">
        <f t="shared" si="13"/>
        <v>0</v>
      </c>
    </row>
    <row r="241" spans="1:9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2"/>
      <c r="G241" s="23"/>
      <c r="H241" s="17">
        <f t="shared" si="11"/>
        <v>0</v>
      </c>
      <c r="I241" s="24">
        <f t="shared" si="13"/>
        <v>0</v>
      </c>
    </row>
    <row r="242" spans="1:9" ht="15" customHeight="1" x14ac:dyDescent="0.25">
      <c r="A242" s="19">
        <v>130441</v>
      </c>
      <c r="B242" s="20" t="s">
        <v>416</v>
      </c>
      <c r="C242" s="21" t="s">
        <v>417</v>
      </c>
      <c r="D242" s="22"/>
      <c r="E242" s="22">
        <v>6.7679999999999998</v>
      </c>
      <c r="F242" s="22"/>
      <c r="G242" s="23"/>
      <c r="H242" s="17">
        <f t="shared" si="11"/>
        <v>6.7679999999999998</v>
      </c>
      <c r="I242" s="24">
        <f t="shared" si="13"/>
        <v>6.77</v>
      </c>
    </row>
    <row r="243" spans="1:9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2"/>
      <c r="G243" s="23"/>
      <c r="H243" s="17">
        <f t="shared" si="11"/>
        <v>0</v>
      </c>
      <c r="I243" s="24">
        <f t="shared" si="13"/>
        <v>0</v>
      </c>
    </row>
    <row r="244" spans="1:9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2"/>
      <c r="G244" s="23"/>
      <c r="H244" s="17">
        <f t="shared" si="11"/>
        <v>0</v>
      </c>
      <c r="I244" s="24">
        <f t="shared" si="13"/>
        <v>0</v>
      </c>
    </row>
    <row r="245" spans="1:9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2"/>
      <c r="G245" s="23"/>
      <c r="H245" s="17">
        <f t="shared" si="11"/>
        <v>0</v>
      </c>
      <c r="I245" s="24">
        <f t="shared" si="13"/>
        <v>0</v>
      </c>
    </row>
    <row r="246" spans="1:9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>
        <v>9.65</v>
      </c>
      <c r="F246" s="22"/>
      <c r="G246" s="23"/>
      <c r="H246" s="17">
        <f t="shared" si="11"/>
        <v>9.65</v>
      </c>
      <c r="I246" s="24">
        <f t="shared" si="13"/>
        <v>9.65</v>
      </c>
    </row>
    <row r="247" spans="1:9" ht="15" customHeight="1" x14ac:dyDescent="0.25">
      <c r="A247" s="19">
        <v>130482</v>
      </c>
      <c r="B247" s="20" t="s">
        <v>423</v>
      </c>
      <c r="C247" s="21" t="s">
        <v>424</v>
      </c>
      <c r="D247" s="22"/>
      <c r="E247" s="22">
        <v>174.3</v>
      </c>
      <c r="F247" s="22"/>
      <c r="G247" s="23"/>
      <c r="H247" s="17">
        <f t="shared" si="11"/>
        <v>174.3</v>
      </c>
      <c r="I247" s="24">
        <f t="shared" si="13"/>
        <v>174.3</v>
      </c>
    </row>
    <row r="248" spans="1:9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2"/>
      <c r="G248" s="23"/>
      <c r="H248" s="17">
        <f t="shared" si="11"/>
        <v>0</v>
      </c>
      <c r="I248" s="24">
        <f t="shared" si="13"/>
        <v>0</v>
      </c>
    </row>
    <row r="249" spans="1:9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2"/>
      <c r="G249" s="23"/>
      <c r="H249" s="17">
        <f t="shared" si="11"/>
        <v>0</v>
      </c>
      <c r="I249" s="24">
        <f t="shared" si="13"/>
        <v>0</v>
      </c>
    </row>
    <row r="250" spans="1:9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2"/>
      <c r="G250" s="23"/>
      <c r="H250" s="17">
        <f t="shared" si="11"/>
        <v>0</v>
      </c>
      <c r="I250" s="24">
        <f t="shared" si="13"/>
        <v>0</v>
      </c>
    </row>
    <row r="251" spans="1:9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2"/>
      <c r="G251" s="23"/>
      <c r="H251" s="17">
        <f t="shared" si="11"/>
        <v>0</v>
      </c>
      <c r="I251" s="24">
        <f t="shared" si="13"/>
        <v>0</v>
      </c>
    </row>
    <row r="252" spans="1:9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2"/>
      <c r="G252" s="23"/>
      <c r="H252" s="17">
        <f t="shared" si="11"/>
        <v>0</v>
      </c>
      <c r="I252" s="24">
        <f>ROUND(H252,2)</f>
        <v>0</v>
      </c>
    </row>
    <row r="253" spans="1:9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2"/>
      <c r="G253" s="23"/>
      <c r="H253" s="17">
        <f t="shared" si="11"/>
        <v>0</v>
      </c>
      <c r="I253" s="24">
        <f t="shared" si="13"/>
        <v>0</v>
      </c>
    </row>
    <row r="254" spans="1:9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2"/>
      <c r="G254" s="23"/>
      <c r="H254" s="17">
        <f t="shared" si="11"/>
        <v>0</v>
      </c>
      <c r="I254" s="24">
        <f t="shared" si="13"/>
        <v>0</v>
      </c>
    </row>
    <row r="255" spans="1:9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2"/>
      <c r="G255" s="23"/>
      <c r="H255" s="17">
        <f t="shared" si="11"/>
        <v>0</v>
      </c>
      <c r="I255" s="24">
        <f t="shared" si="13"/>
        <v>0</v>
      </c>
    </row>
    <row r="256" spans="1:9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2"/>
      <c r="G256" s="23"/>
      <c r="H256" s="17">
        <f t="shared" si="11"/>
        <v>0</v>
      </c>
      <c r="I256" s="24">
        <f t="shared" si="13"/>
        <v>0</v>
      </c>
    </row>
    <row r="257" spans="1:9" ht="15" customHeight="1" x14ac:dyDescent="0.25">
      <c r="A257" s="19">
        <v>130553</v>
      </c>
      <c r="B257" s="20" t="s">
        <v>438</v>
      </c>
      <c r="C257" s="21" t="s">
        <v>439</v>
      </c>
      <c r="D257" s="22"/>
      <c r="E257" s="22">
        <v>0.6</v>
      </c>
      <c r="F257" s="22"/>
      <c r="G257" s="23"/>
      <c r="H257" s="17">
        <f t="shared" si="11"/>
        <v>0.6</v>
      </c>
      <c r="I257" s="24">
        <f t="shared" si="13"/>
        <v>0.6</v>
      </c>
    </row>
    <row r="258" spans="1:9" ht="15" customHeight="1" x14ac:dyDescent="0.25">
      <c r="A258" s="19">
        <v>130601</v>
      </c>
      <c r="B258" s="20" t="s">
        <v>440</v>
      </c>
      <c r="C258" s="21" t="s">
        <v>441</v>
      </c>
      <c r="D258" s="22"/>
      <c r="E258" s="22"/>
      <c r="F258" s="22"/>
      <c r="G258" s="23"/>
      <c r="H258" s="17">
        <f t="shared" si="11"/>
        <v>0</v>
      </c>
      <c r="I258" s="24">
        <f t="shared" si="13"/>
        <v>0</v>
      </c>
    </row>
    <row r="259" spans="1:9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2"/>
      <c r="G259" s="23"/>
      <c r="H259" s="17">
        <f t="shared" si="11"/>
        <v>0</v>
      </c>
      <c r="I259" s="24">
        <f t="shared" si="13"/>
        <v>0</v>
      </c>
    </row>
    <row r="260" spans="1:9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2"/>
      <c r="G260" s="23"/>
      <c r="H260" s="17">
        <f t="shared" si="11"/>
        <v>0</v>
      </c>
      <c r="I260" s="24">
        <f t="shared" si="13"/>
        <v>0</v>
      </c>
    </row>
    <row r="261" spans="1:9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2"/>
      <c r="G261" s="23"/>
      <c r="H261" s="17">
        <f t="shared" si="11"/>
        <v>0</v>
      </c>
      <c r="I261" s="24">
        <f t="shared" si="13"/>
        <v>0</v>
      </c>
    </row>
    <row r="262" spans="1:9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2"/>
      <c r="G262" s="23"/>
      <c r="H262" s="17">
        <f t="shared" si="11"/>
        <v>0</v>
      </c>
      <c r="I262" s="24">
        <f t="shared" si="13"/>
        <v>0</v>
      </c>
    </row>
    <row r="263" spans="1:9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2"/>
      <c r="G263" s="23"/>
      <c r="H263" s="17">
        <f t="shared" si="11"/>
        <v>0</v>
      </c>
      <c r="I263" s="24">
        <f t="shared" si="13"/>
        <v>0</v>
      </c>
    </row>
    <row r="264" spans="1:9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2"/>
      <c r="G264" s="23"/>
      <c r="H264" s="17">
        <f t="shared" si="11"/>
        <v>0</v>
      </c>
      <c r="I264" s="24">
        <f>ROUND(H264,2)</f>
        <v>0</v>
      </c>
    </row>
    <row r="265" spans="1:9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2"/>
      <c r="G265" s="23"/>
      <c r="H265" s="17">
        <f t="shared" si="11"/>
        <v>0</v>
      </c>
      <c r="I265" s="24">
        <f>ROUND(H265,2)</f>
        <v>0</v>
      </c>
    </row>
    <row r="266" spans="1:9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2"/>
      <c r="G266" s="23"/>
      <c r="H266" s="17">
        <f t="shared" si="11"/>
        <v>0</v>
      </c>
      <c r="I266" s="24">
        <f t="shared" si="13"/>
        <v>0</v>
      </c>
    </row>
    <row r="267" spans="1:9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2"/>
      <c r="G267" s="23"/>
      <c r="H267" s="17">
        <f t="shared" si="11"/>
        <v>0</v>
      </c>
      <c r="I267" s="24">
        <f t="shared" si="13"/>
        <v>0</v>
      </c>
    </row>
    <row r="268" spans="1:9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2"/>
      <c r="G268" s="23"/>
      <c r="H268" s="17">
        <f t="shared" si="11"/>
        <v>0</v>
      </c>
      <c r="I268" s="24">
        <f>ROUND(H268,2)</f>
        <v>0</v>
      </c>
    </row>
    <row r="269" spans="1:9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2"/>
      <c r="G269" s="23"/>
      <c r="H269" s="17">
        <f t="shared" si="11"/>
        <v>0</v>
      </c>
      <c r="I269" s="24">
        <f t="shared" si="13"/>
        <v>0</v>
      </c>
    </row>
    <row r="270" spans="1:9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2"/>
      <c r="G270" s="23"/>
      <c r="H270" s="17">
        <f t="shared" si="11"/>
        <v>0</v>
      </c>
      <c r="I270" s="24">
        <f t="shared" si="13"/>
        <v>0</v>
      </c>
    </row>
    <row r="271" spans="1:9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2"/>
      <c r="G271" s="23"/>
      <c r="H271" s="17">
        <f t="shared" si="11"/>
        <v>0</v>
      </c>
      <c r="I271" s="24">
        <f t="shared" si="13"/>
        <v>0</v>
      </c>
    </row>
    <row r="272" spans="1:9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2"/>
      <c r="G272" s="23"/>
      <c r="H272" s="17">
        <f t="shared" si="11"/>
        <v>0</v>
      </c>
      <c r="I272" s="24">
        <f t="shared" si="13"/>
        <v>0</v>
      </c>
    </row>
    <row r="273" spans="1:9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2"/>
      <c r="G273" s="23"/>
      <c r="H273" s="17">
        <f t="shared" si="11"/>
        <v>0</v>
      </c>
      <c r="I273" s="24">
        <f t="shared" si="13"/>
        <v>0</v>
      </c>
    </row>
    <row r="274" spans="1:9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2"/>
      <c r="G274" s="23"/>
      <c r="H274" s="17">
        <f t="shared" si="11"/>
        <v>0</v>
      </c>
      <c r="I274" s="24">
        <f t="shared" si="13"/>
        <v>0</v>
      </c>
    </row>
    <row r="275" spans="1:9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2"/>
      <c r="G275" s="23"/>
      <c r="H275" s="17">
        <f t="shared" si="11"/>
        <v>0</v>
      </c>
      <c r="I275" s="24">
        <f t="shared" si="13"/>
        <v>0</v>
      </c>
    </row>
    <row r="276" spans="1:9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2"/>
      <c r="G276" s="23"/>
      <c r="H276" s="17">
        <f t="shared" si="11"/>
        <v>0</v>
      </c>
      <c r="I276" s="24">
        <f t="shared" si="13"/>
        <v>0</v>
      </c>
    </row>
    <row r="277" spans="1:9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2"/>
      <c r="G277" s="23"/>
      <c r="H277" s="17">
        <f t="shared" si="11"/>
        <v>0</v>
      </c>
      <c r="I277" s="24">
        <f t="shared" si="13"/>
        <v>0</v>
      </c>
    </row>
    <row r="278" spans="1:9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2"/>
      <c r="G278" s="23"/>
      <c r="H278" s="17">
        <f t="shared" si="11"/>
        <v>0</v>
      </c>
      <c r="I278" s="24">
        <f t="shared" si="13"/>
        <v>0</v>
      </c>
    </row>
    <row r="279" spans="1:9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2"/>
      <c r="G279" s="23"/>
      <c r="H279" s="17">
        <f t="shared" si="11"/>
        <v>0</v>
      </c>
      <c r="I279" s="24">
        <f t="shared" si="13"/>
        <v>0</v>
      </c>
    </row>
    <row r="280" spans="1:9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2"/>
      <c r="G280" s="23"/>
      <c r="H280" s="17">
        <f t="shared" si="11"/>
        <v>0</v>
      </c>
      <c r="I280" s="24">
        <f t="shared" si="13"/>
        <v>0</v>
      </c>
    </row>
    <row r="281" spans="1:9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2"/>
      <c r="G281" s="23"/>
      <c r="H281" s="17">
        <f t="shared" si="11"/>
        <v>0</v>
      </c>
      <c r="I281" s="24">
        <f t="shared" si="13"/>
        <v>0</v>
      </c>
    </row>
    <row r="282" spans="1:9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2"/>
      <c r="G282" s="23"/>
      <c r="H282" s="17">
        <f t="shared" si="11"/>
        <v>0</v>
      </c>
      <c r="I282" s="24">
        <f t="shared" si="13"/>
        <v>0</v>
      </c>
    </row>
    <row r="283" spans="1:9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2"/>
      <c r="G283" s="23"/>
      <c r="H283" s="17">
        <f t="shared" si="11"/>
        <v>0</v>
      </c>
      <c r="I283" s="24">
        <f t="shared" si="13"/>
        <v>0</v>
      </c>
    </row>
    <row r="284" spans="1:9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2"/>
      <c r="G284" s="23"/>
      <c r="H284" s="17">
        <f t="shared" si="11"/>
        <v>0</v>
      </c>
      <c r="I284" s="24">
        <f t="shared" si="13"/>
        <v>0</v>
      </c>
    </row>
    <row r="285" spans="1:9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2"/>
      <c r="G285" s="23"/>
      <c r="H285" s="17">
        <f t="shared" si="11"/>
        <v>0</v>
      </c>
      <c r="I285" s="24">
        <f t="shared" si="13"/>
        <v>0</v>
      </c>
    </row>
    <row r="286" spans="1:9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2"/>
      <c r="G286" s="23"/>
      <c r="H286" s="17">
        <f t="shared" ref="H286:H351" si="14">SUM(D286:G286)</f>
        <v>0</v>
      </c>
      <c r="I286" s="24">
        <f t="shared" si="13"/>
        <v>0</v>
      </c>
    </row>
    <row r="287" spans="1:9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2"/>
      <c r="G287" s="23"/>
      <c r="H287" s="17">
        <f t="shared" si="14"/>
        <v>0</v>
      </c>
      <c r="I287" s="24">
        <f t="shared" si="13"/>
        <v>0</v>
      </c>
    </row>
    <row r="288" spans="1:9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2"/>
      <c r="G288" s="23"/>
      <c r="H288" s="17">
        <f t="shared" si="14"/>
        <v>0</v>
      </c>
      <c r="I288" s="24">
        <f t="shared" si="13"/>
        <v>0</v>
      </c>
    </row>
    <row r="289" spans="1:9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2"/>
      <c r="G289" s="23"/>
      <c r="H289" s="17">
        <f t="shared" si="14"/>
        <v>0</v>
      </c>
      <c r="I289" s="24">
        <f t="shared" si="13"/>
        <v>0</v>
      </c>
    </row>
    <row r="290" spans="1:9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2"/>
      <c r="G290" s="23"/>
      <c r="H290" s="17">
        <f t="shared" si="14"/>
        <v>0</v>
      </c>
      <c r="I290" s="24">
        <f t="shared" si="13"/>
        <v>0</v>
      </c>
    </row>
    <row r="291" spans="1:9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2"/>
      <c r="G291" s="23"/>
      <c r="H291" s="17">
        <f t="shared" si="14"/>
        <v>0</v>
      </c>
      <c r="I291" s="24">
        <f t="shared" si="13"/>
        <v>0</v>
      </c>
    </row>
    <row r="292" spans="1:9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2"/>
      <c r="G292" s="23"/>
      <c r="H292" s="17">
        <f t="shared" si="14"/>
        <v>0</v>
      </c>
      <c r="I292" s="24">
        <f t="shared" si="13"/>
        <v>0</v>
      </c>
    </row>
    <row r="293" spans="1:9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2"/>
      <c r="G293" s="23"/>
      <c r="H293" s="17">
        <f t="shared" si="14"/>
        <v>0</v>
      </c>
      <c r="I293" s="24">
        <f t="shared" si="13"/>
        <v>0</v>
      </c>
    </row>
    <row r="294" spans="1:9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2"/>
      <c r="G294" s="23"/>
      <c r="H294" s="17">
        <f t="shared" si="14"/>
        <v>0</v>
      </c>
      <c r="I294" s="24">
        <f t="shared" si="13"/>
        <v>0</v>
      </c>
    </row>
    <row r="295" spans="1:9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2"/>
      <c r="G295" s="23"/>
      <c r="H295" s="17">
        <f t="shared" si="14"/>
        <v>0</v>
      </c>
      <c r="I295" s="24">
        <f t="shared" si="13"/>
        <v>0</v>
      </c>
    </row>
    <row r="296" spans="1:9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2"/>
      <c r="G296" s="23"/>
      <c r="H296" s="17">
        <f t="shared" si="14"/>
        <v>0</v>
      </c>
      <c r="I296" s="24">
        <f t="shared" si="13"/>
        <v>0</v>
      </c>
    </row>
    <row r="297" spans="1:9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2"/>
      <c r="G297" s="23"/>
      <c r="H297" s="17">
        <f t="shared" si="14"/>
        <v>0</v>
      </c>
      <c r="I297" s="24">
        <f t="shared" si="13"/>
        <v>0</v>
      </c>
    </row>
    <row r="298" spans="1:9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2"/>
      <c r="G298" s="23"/>
      <c r="H298" s="17">
        <f t="shared" si="14"/>
        <v>0</v>
      </c>
      <c r="I298" s="24">
        <f t="shared" si="13"/>
        <v>0</v>
      </c>
    </row>
    <row r="299" spans="1:9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2"/>
      <c r="G299" s="23"/>
      <c r="H299" s="17">
        <f t="shared" si="14"/>
        <v>0</v>
      </c>
      <c r="I299" s="24">
        <f t="shared" si="13"/>
        <v>0</v>
      </c>
    </row>
    <row r="300" spans="1:9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2"/>
      <c r="G300" s="23"/>
      <c r="H300" s="17">
        <f t="shared" si="14"/>
        <v>0</v>
      </c>
      <c r="I300" s="24">
        <f t="shared" si="13"/>
        <v>0</v>
      </c>
    </row>
    <row r="301" spans="1:9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2"/>
      <c r="G301" s="23"/>
      <c r="H301" s="17">
        <f t="shared" si="14"/>
        <v>0</v>
      </c>
      <c r="I301" s="24">
        <f>ROUND(H301,2)</f>
        <v>0</v>
      </c>
    </row>
    <row r="302" spans="1:9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2"/>
      <c r="G302" s="23"/>
      <c r="H302" s="17">
        <f t="shared" si="14"/>
        <v>0</v>
      </c>
      <c r="I302" s="24">
        <f>ROUND(H302,2)</f>
        <v>0</v>
      </c>
    </row>
    <row r="303" spans="1:9" ht="15" customHeight="1" x14ac:dyDescent="0.25">
      <c r="A303" s="19">
        <v>130861</v>
      </c>
      <c r="B303" s="20" t="s">
        <v>507</v>
      </c>
      <c r="C303" s="21" t="s">
        <v>514</v>
      </c>
      <c r="D303" s="22"/>
      <c r="E303" s="22"/>
      <c r="F303" s="22"/>
      <c r="G303" s="23"/>
      <c r="H303" s="17">
        <f t="shared" si="14"/>
        <v>0</v>
      </c>
      <c r="I303" s="24">
        <f>ROUND(H303,2)</f>
        <v>0</v>
      </c>
    </row>
    <row r="304" spans="1:9" ht="15" customHeight="1" x14ac:dyDescent="0.25">
      <c r="A304" s="19">
        <v>130880</v>
      </c>
      <c r="B304" s="20" t="s">
        <v>515</v>
      </c>
      <c r="C304" s="21" t="s">
        <v>516</v>
      </c>
      <c r="D304" s="22"/>
      <c r="E304" s="22">
        <v>229.29</v>
      </c>
      <c r="F304" s="22"/>
      <c r="G304" s="23"/>
      <c r="H304" s="17">
        <f t="shared" si="14"/>
        <v>229.29</v>
      </c>
      <c r="I304" s="24">
        <f t="shared" si="13"/>
        <v>229.29</v>
      </c>
    </row>
    <row r="305" spans="1:9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2"/>
      <c r="G305" s="23"/>
      <c r="H305" s="17">
        <f t="shared" si="14"/>
        <v>0</v>
      </c>
      <c r="I305" s="24">
        <f t="shared" si="13"/>
        <v>0</v>
      </c>
    </row>
    <row r="306" spans="1:9" ht="15" customHeight="1" x14ac:dyDescent="0.25">
      <c r="A306" s="19">
        <v>130951</v>
      </c>
      <c r="B306" s="20" t="s">
        <v>518</v>
      </c>
      <c r="C306" s="21" t="s">
        <v>519</v>
      </c>
      <c r="D306" s="22"/>
      <c r="E306" s="22">
        <v>8.6760000000000002</v>
      </c>
      <c r="F306" s="22"/>
      <c r="G306" s="23"/>
      <c r="H306" s="17">
        <f t="shared" si="14"/>
        <v>8.6760000000000002</v>
      </c>
      <c r="I306" s="24">
        <f t="shared" si="13"/>
        <v>8.68</v>
      </c>
    </row>
    <row r="307" spans="1:9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2"/>
      <c r="G307" s="23"/>
      <c r="H307" s="17">
        <f t="shared" si="14"/>
        <v>0</v>
      </c>
      <c r="I307" s="24">
        <f t="shared" si="13"/>
        <v>0</v>
      </c>
    </row>
    <row r="308" spans="1:9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2"/>
      <c r="G308" s="23"/>
      <c r="H308" s="17">
        <f t="shared" si="14"/>
        <v>0</v>
      </c>
      <c r="I308" s="24">
        <f t="shared" si="13"/>
        <v>0</v>
      </c>
    </row>
    <row r="309" spans="1:9" ht="15" customHeight="1" x14ac:dyDescent="0.25">
      <c r="A309" s="19">
        <v>150000</v>
      </c>
      <c r="B309" s="20" t="s">
        <v>522</v>
      </c>
      <c r="C309" s="21" t="s">
        <v>523</v>
      </c>
      <c r="D309" s="22"/>
      <c r="E309" s="22">
        <v>74.400000000000006</v>
      </c>
      <c r="F309" s="22"/>
      <c r="G309" s="23"/>
      <c r="H309" s="17">
        <f t="shared" si="14"/>
        <v>74.400000000000006</v>
      </c>
      <c r="I309" s="24">
        <f t="shared" si="13"/>
        <v>74.400000000000006</v>
      </c>
    </row>
    <row r="310" spans="1:9" ht="15" customHeight="1" x14ac:dyDescent="0.25">
      <c r="A310" s="19">
        <v>150001</v>
      </c>
      <c r="B310" s="20" t="s">
        <v>524</v>
      </c>
      <c r="C310" s="21" t="s">
        <v>525</v>
      </c>
      <c r="D310" s="22"/>
      <c r="E310" s="22"/>
      <c r="F310" s="22"/>
      <c r="G310" s="23"/>
      <c r="H310" s="17">
        <f t="shared" si="14"/>
        <v>0</v>
      </c>
      <c r="I310" s="24">
        <f t="shared" ref="I310:I393" si="15">ROUND(H310,2)</f>
        <v>0</v>
      </c>
    </row>
    <row r="311" spans="1:9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2"/>
      <c r="G311" s="23"/>
      <c r="H311" s="17">
        <f t="shared" si="14"/>
        <v>0</v>
      </c>
      <c r="I311" s="24">
        <f t="shared" si="15"/>
        <v>0</v>
      </c>
    </row>
    <row r="312" spans="1:9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2"/>
      <c r="G312" s="23"/>
      <c r="H312" s="17">
        <f t="shared" si="14"/>
        <v>0</v>
      </c>
      <c r="I312" s="24">
        <f t="shared" si="15"/>
        <v>0</v>
      </c>
    </row>
    <row r="313" spans="1:9" ht="15" customHeight="1" x14ac:dyDescent="0.25">
      <c r="A313" s="19">
        <v>150005</v>
      </c>
      <c r="B313" s="20" t="s">
        <v>530</v>
      </c>
      <c r="C313" s="21" t="s">
        <v>531</v>
      </c>
      <c r="D313" s="22"/>
      <c r="E313" s="22"/>
      <c r="F313" s="22"/>
      <c r="G313" s="23"/>
      <c r="H313" s="17">
        <f t="shared" si="14"/>
        <v>0</v>
      </c>
      <c r="I313" s="24">
        <f t="shared" si="15"/>
        <v>0</v>
      </c>
    </row>
    <row r="314" spans="1:9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2"/>
      <c r="G314" s="23"/>
      <c r="H314" s="17">
        <f t="shared" si="14"/>
        <v>0</v>
      </c>
      <c r="I314" s="24">
        <f t="shared" si="15"/>
        <v>0</v>
      </c>
    </row>
    <row r="315" spans="1:9" ht="15" customHeight="1" x14ac:dyDescent="0.25">
      <c r="A315" s="19">
        <v>150020</v>
      </c>
      <c r="B315" s="20" t="s">
        <v>534</v>
      </c>
      <c r="C315" s="21" t="s">
        <v>535</v>
      </c>
      <c r="D315" s="22"/>
      <c r="E315" s="22">
        <v>5</v>
      </c>
      <c r="F315" s="22"/>
      <c r="G315" s="23"/>
      <c r="H315" s="17">
        <f t="shared" si="14"/>
        <v>5</v>
      </c>
      <c r="I315" s="24">
        <f>ROUND(H315,2)</f>
        <v>5</v>
      </c>
    </row>
    <row r="316" spans="1:9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2"/>
      <c r="G316" s="23"/>
      <c r="H316" s="17">
        <f t="shared" si="14"/>
        <v>0</v>
      </c>
      <c r="I316" s="24">
        <f t="shared" ref="I316:I317" si="16">ROUND(H316,2)</f>
        <v>0</v>
      </c>
    </row>
    <row r="317" spans="1:9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2"/>
      <c r="G317" s="23"/>
      <c r="H317" s="17">
        <f t="shared" si="14"/>
        <v>0</v>
      </c>
      <c r="I317" s="24">
        <f t="shared" si="16"/>
        <v>0</v>
      </c>
    </row>
    <row r="318" spans="1:9" ht="15" customHeight="1" x14ac:dyDescent="0.25">
      <c r="A318" s="19">
        <v>152000</v>
      </c>
      <c r="B318" s="20" t="s">
        <v>538</v>
      </c>
      <c r="C318" s="21" t="s">
        <v>539</v>
      </c>
      <c r="D318" s="22"/>
      <c r="E318" s="22"/>
      <c r="F318" s="22"/>
      <c r="G318" s="23"/>
      <c r="H318" s="17">
        <f t="shared" si="14"/>
        <v>0</v>
      </c>
      <c r="I318" s="24">
        <f t="shared" si="15"/>
        <v>0</v>
      </c>
    </row>
    <row r="319" spans="1:9" ht="15" customHeight="1" x14ac:dyDescent="0.25">
      <c r="A319" s="19">
        <v>152001</v>
      </c>
      <c r="B319" s="20" t="s">
        <v>540</v>
      </c>
      <c r="C319" s="21" t="s">
        <v>541</v>
      </c>
      <c r="D319" s="22"/>
      <c r="E319" s="22"/>
      <c r="F319" s="22"/>
      <c r="G319" s="23"/>
      <c r="H319" s="17">
        <f t="shared" si="14"/>
        <v>0</v>
      </c>
      <c r="I319" s="24">
        <f t="shared" si="15"/>
        <v>0</v>
      </c>
    </row>
    <row r="320" spans="1:9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2"/>
      <c r="G320" s="23"/>
      <c r="H320" s="17">
        <f t="shared" si="14"/>
        <v>0</v>
      </c>
      <c r="I320" s="24">
        <f t="shared" si="15"/>
        <v>0</v>
      </c>
    </row>
    <row r="321" spans="1:9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2"/>
      <c r="G321" s="23"/>
      <c r="H321" s="17">
        <f t="shared" si="14"/>
        <v>0</v>
      </c>
      <c r="I321" s="24">
        <f t="shared" si="15"/>
        <v>0</v>
      </c>
    </row>
    <row r="322" spans="1:9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2"/>
      <c r="G322" s="23"/>
      <c r="H322" s="17">
        <f t="shared" si="14"/>
        <v>0</v>
      </c>
      <c r="I322" s="24">
        <f t="shared" si="15"/>
        <v>0</v>
      </c>
    </row>
    <row r="323" spans="1:9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2"/>
      <c r="G323" s="23"/>
      <c r="H323" s="17">
        <f t="shared" si="14"/>
        <v>0</v>
      </c>
      <c r="I323" s="24">
        <f t="shared" si="15"/>
        <v>0</v>
      </c>
    </row>
    <row r="324" spans="1:9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2"/>
      <c r="G324" s="23"/>
      <c r="H324" s="17">
        <f t="shared" si="14"/>
        <v>0</v>
      </c>
      <c r="I324" s="24">
        <f t="shared" si="15"/>
        <v>0</v>
      </c>
    </row>
    <row r="325" spans="1:9" ht="15" customHeight="1" x14ac:dyDescent="0.25">
      <c r="A325" s="19">
        <v>152007</v>
      </c>
      <c r="B325" s="20" t="s">
        <v>552</v>
      </c>
      <c r="C325" s="21" t="s">
        <v>553</v>
      </c>
      <c r="D325" s="22"/>
      <c r="E325" s="22"/>
      <c r="F325" s="22"/>
      <c r="G325" s="23"/>
      <c r="H325" s="17">
        <f t="shared" si="14"/>
        <v>0</v>
      </c>
      <c r="I325" s="24">
        <f t="shared" si="15"/>
        <v>0</v>
      </c>
    </row>
    <row r="326" spans="1:9" ht="15" customHeight="1" x14ac:dyDescent="0.25">
      <c r="A326" s="19">
        <v>152008</v>
      </c>
      <c r="B326" s="20" t="s">
        <v>554</v>
      </c>
      <c r="C326" s="21" t="s">
        <v>555</v>
      </c>
      <c r="D326" s="22"/>
      <c r="E326" s="22"/>
      <c r="F326" s="22"/>
      <c r="G326" s="23"/>
      <c r="H326" s="17">
        <f t="shared" si="14"/>
        <v>0</v>
      </c>
      <c r="I326" s="24">
        <f t="shared" si="15"/>
        <v>0</v>
      </c>
    </row>
    <row r="327" spans="1:9" ht="15" customHeight="1" x14ac:dyDescent="0.25">
      <c r="A327" s="19">
        <v>152010</v>
      </c>
      <c r="B327" s="20" t="s">
        <v>556</v>
      </c>
      <c r="C327" s="21" t="s">
        <v>557</v>
      </c>
      <c r="D327" s="22"/>
      <c r="E327" s="22"/>
      <c r="F327" s="22"/>
      <c r="G327" s="23"/>
      <c r="H327" s="17">
        <f t="shared" si="14"/>
        <v>0</v>
      </c>
      <c r="I327" s="24">
        <f t="shared" si="15"/>
        <v>0</v>
      </c>
    </row>
    <row r="328" spans="1:9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2"/>
      <c r="G328" s="23"/>
      <c r="H328" s="17">
        <f t="shared" si="14"/>
        <v>0</v>
      </c>
      <c r="I328" s="24">
        <f t="shared" si="15"/>
        <v>0</v>
      </c>
    </row>
    <row r="329" spans="1:9" ht="15" customHeight="1" x14ac:dyDescent="0.25">
      <c r="A329" s="19">
        <v>152012</v>
      </c>
      <c r="B329" s="20" t="s">
        <v>560</v>
      </c>
      <c r="C329" s="21" t="s">
        <v>561</v>
      </c>
      <c r="D329" s="22"/>
      <c r="E329" s="22"/>
      <c r="F329" s="22"/>
      <c r="G329" s="23"/>
      <c r="H329" s="17">
        <f t="shared" si="14"/>
        <v>0</v>
      </c>
      <c r="I329" s="24">
        <f t="shared" si="15"/>
        <v>0</v>
      </c>
    </row>
    <row r="330" spans="1:9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2"/>
      <c r="G330" s="23"/>
      <c r="H330" s="17">
        <f t="shared" si="14"/>
        <v>0</v>
      </c>
      <c r="I330" s="24">
        <f t="shared" si="15"/>
        <v>0</v>
      </c>
    </row>
    <row r="331" spans="1:9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2"/>
      <c r="G331" s="23"/>
      <c r="H331" s="17">
        <f t="shared" si="14"/>
        <v>0</v>
      </c>
      <c r="I331" s="24">
        <f t="shared" si="15"/>
        <v>0</v>
      </c>
    </row>
    <row r="332" spans="1:9" ht="15" customHeight="1" x14ac:dyDescent="0.25">
      <c r="A332" s="19">
        <v>153001</v>
      </c>
      <c r="B332" s="20" t="s">
        <v>565</v>
      </c>
      <c r="C332" s="21" t="s">
        <v>566</v>
      </c>
      <c r="D332" s="22"/>
      <c r="E332" s="22"/>
      <c r="F332" s="22"/>
      <c r="G332" s="23"/>
      <c r="H332" s="17">
        <f t="shared" si="14"/>
        <v>0</v>
      </c>
      <c r="I332" s="24">
        <f t="shared" si="15"/>
        <v>0</v>
      </c>
    </row>
    <row r="333" spans="1:9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2"/>
      <c r="G333" s="23"/>
      <c r="H333" s="17">
        <f t="shared" si="14"/>
        <v>0</v>
      </c>
      <c r="I333" s="24">
        <f t="shared" si="15"/>
        <v>0</v>
      </c>
    </row>
    <row r="334" spans="1:9" ht="15" customHeight="1" x14ac:dyDescent="0.25">
      <c r="A334" s="19">
        <v>153003</v>
      </c>
      <c r="B334" s="20" t="s">
        <v>569</v>
      </c>
      <c r="C334" s="21" t="s">
        <v>570</v>
      </c>
      <c r="D334" s="22"/>
      <c r="E334" s="22"/>
      <c r="F334" s="22"/>
      <c r="G334" s="23"/>
      <c r="H334" s="17">
        <f t="shared" si="14"/>
        <v>0</v>
      </c>
      <c r="I334" s="24">
        <f t="shared" si="15"/>
        <v>0</v>
      </c>
    </row>
    <row r="335" spans="1:9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2"/>
      <c r="G335" s="23"/>
      <c r="H335" s="17">
        <f t="shared" si="14"/>
        <v>0</v>
      </c>
      <c r="I335" s="24">
        <f t="shared" si="15"/>
        <v>0</v>
      </c>
    </row>
    <row r="336" spans="1:9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2"/>
      <c r="G336" s="23"/>
      <c r="H336" s="17">
        <f t="shared" si="14"/>
        <v>0</v>
      </c>
      <c r="I336" s="24">
        <f>ROUND(H336,2)</f>
        <v>0</v>
      </c>
    </row>
    <row r="337" spans="1:9" ht="15" customHeight="1" x14ac:dyDescent="0.25">
      <c r="A337" s="19">
        <v>153006</v>
      </c>
      <c r="B337" s="20" t="s">
        <v>575</v>
      </c>
      <c r="C337" s="21" t="s">
        <v>576</v>
      </c>
      <c r="D337" s="22"/>
      <c r="E337" s="22"/>
      <c r="F337" s="22"/>
      <c r="G337" s="23"/>
      <c r="H337" s="17">
        <f t="shared" si="14"/>
        <v>0</v>
      </c>
      <c r="I337" s="24">
        <f t="shared" si="15"/>
        <v>0</v>
      </c>
    </row>
    <row r="338" spans="1:9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2"/>
      <c r="G338" s="23"/>
      <c r="H338" s="17">
        <f t="shared" si="14"/>
        <v>0</v>
      </c>
      <c r="I338" s="24">
        <f t="shared" si="15"/>
        <v>0</v>
      </c>
    </row>
    <row r="339" spans="1:9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2"/>
      <c r="G339" s="23"/>
      <c r="H339" s="17">
        <f t="shared" si="14"/>
        <v>0</v>
      </c>
      <c r="I339" s="24">
        <f t="shared" si="15"/>
        <v>0</v>
      </c>
    </row>
    <row r="340" spans="1:9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2"/>
      <c r="G340" s="23"/>
      <c r="H340" s="17">
        <f t="shared" si="14"/>
        <v>0</v>
      </c>
      <c r="I340" s="24">
        <f t="shared" si="15"/>
        <v>0</v>
      </c>
    </row>
    <row r="341" spans="1:9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2"/>
      <c r="G341" s="23"/>
      <c r="H341" s="17">
        <f t="shared" si="14"/>
        <v>0</v>
      </c>
      <c r="I341" s="24">
        <f t="shared" si="15"/>
        <v>0</v>
      </c>
    </row>
    <row r="342" spans="1:9" ht="15" customHeight="1" x14ac:dyDescent="0.25">
      <c r="A342" s="19">
        <v>153011</v>
      </c>
      <c r="B342" s="20" t="s">
        <v>585</v>
      </c>
      <c r="C342" s="21" t="s">
        <v>586</v>
      </c>
      <c r="D342" s="22"/>
      <c r="E342" s="22">
        <v>9.65</v>
      </c>
      <c r="F342" s="22"/>
      <c r="G342" s="23"/>
      <c r="H342" s="17">
        <f t="shared" si="14"/>
        <v>9.65</v>
      </c>
      <c r="I342" s="24">
        <f t="shared" si="15"/>
        <v>9.65</v>
      </c>
    </row>
    <row r="343" spans="1:9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2"/>
      <c r="G343" s="23"/>
      <c r="H343" s="17">
        <f t="shared" si="14"/>
        <v>0</v>
      </c>
      <c r="I343" s="24">
        <f t="shared" si="15"/>
        <v>0</v>
      </c>
    </row>
    <row r="344" spans="1:9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2"/>
      <c r="G344" s="23"/>
      <c r="H344" s="17">
        <f t="shared" si="14"/>
        <v>0</v>
      </c>
      <c r="I344" s="24">
        <f t="shared" si="15"/>
        <v>0</v>
      </c>
    </row>
    <row r="345" spans="1:9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2"/>
      <c r="G345" s="23"/>
      <c r="H345" s="17">
        <f t="shared" si="14"/>
        <v>0</v>
      </c>
      <c r="I345" s="24">
        <f t="shared" si="15"/>
        <v>0</v>
      </c>
    </row>
    <row r="346" spans="1:9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2"/>
      <c r="G346" s="23"/>
      <c r="H346" s="17">
        <f t="shared" si="14"/>
        <v>0</v>
      </c>
      <c r="I346" s="24">
        <f t="shared" si="15"/>
        <v>0</v>
      </c>
    </row>
    <row r="347" spans="1:9" ht="15" customHeight="1" x14ac:dyDescent="0.25">
      <c r="A347" s="19">
        <v>162006</v>
      </c>
      <c r="B347" s="20" t="s">
        <v>594</v>
      </c>
      <c r="C347" s="21" t="s">
        <v>674</v>
      </c>
      <c r="D347" s="22"/>
      <c r="E347" s="22"/>
      <c r="F347" s="22"/>
      <c r="G347" s="23"/>
      <c r="H347" s="17">
        <f t="shared" si="14"/>
        <v>0</v>
      </c>
      <c r="I347" s="24">
        <f t="shared" si="15"/>
        <v>0</v>
      </c>
    </row>
    <row r="348" spans="1:9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2"/>
      <c r="G348" s="23"/>
      <c r="H348" s="17">
        <f t="shared" si="14"/>
        <v>0</v>
      </c>
      <c r="I348" s="24">
        <f t="shared" si="15"/>
        <v>0</v>
      </c>
    </row>
    <row r="349" spans="1:9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2"/>
      <c r="G349" s="23"/>
      <c r="H349" s="17">
        <f t="shared" si="14"/>
        <v>0</v>
      </c>
      <c r="I349" s="24">
        <f t="shared" si="15"/>
        <v>0</v>
      </c>
    </row>
    <row r="350" spans="1:9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2"/>
      <c r="G350" s="23"/>
      <c r="H350" s="17">
        <f t="shared" si="14"/>
        <v>0</v>
      </c>
      <c r="I350" s="24">
        <f t="shared" si="15"/>
        <v>0</v>
      </c>
    </row>
    <row r="351" spans="1:9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2"/>
      <c r="G351" s="23"/>
      <c r="H351" s="17">
        <f t="shared" si="14"/>
        <v>0</v>
      </c>
      <c r="I351" s="24">
        <f t="shared" si="15"/>
        <v>0</v>
      </c>
    </row>
    <row r="352" spans="1:9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2"/>
      <c r="G352" s="23"/>
      <c r="H352" s="17">
        <f t="shared" ref="H352:H400" si="17">SUM(D352:G352)</f>
        <v>0</v>
      </c>
      <c r="I352" s="24">
        <f t="shared" si="15"/>
        <v>0</v>
      </c>
    </row>
    <row r="353" spans="1:9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2"/>
      <c r="G353" s="23"/>
      <c r="H353" s="17">
        <f t="shared" si="17"/>
        <v>0</v>
      </c>
      <c r="I353" s="24">
        <f t="shared" si="15"/>
        <v>0</v>
      </c>
    </row>
    <row r="354" spans="1:9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2"/>
      <c r="G354" s="23"/>
      <c r="H354" s="17">
        <f t="shared" si="17"/>
        <v>0</v>
      </c>
      <c r="I354" s="24">
        <f t="shared" si="15"/>
        <v>0</v>
      </c>
    </row>
    <row r="355" spans="1:9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2"/>
      <c r="G355" s="23"/>
      <c r="H355" s="17">
        <f t="shared" si="17"/>
        <v>0</v>
      </c>
      <c r="I355" s="24">
        <f t="shared" si="15"/>
        <v>0</v>
      </c>
    </row>
    <row r="356" spans="1:9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2"/>
      <c r="G356" s="23"/>
      <c r="H356" s="17">
        <f t="shared" si="17"/>
        <v>0</v>
      </c>
      <c r="I356" s="24">
        <f t="shared" si="15"/>
        <v>0</v>
      </c>
    </row>
    <row r="357" spans="1:9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2"/>
      <c r="G357" s="23"/>
      <c r="H357" s="17">
        <f t="shared" si="17"/>
        <v>0</v>
      </c>
      <c r="I357" s="24">
        <f t="shared" si="15"/>
        <v>0</v>
      </c>
    </row>
    <row r="358" spans="1:9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2"/>
      <c r="G358" s="23"/>
      <c r="H358" s="17">
        <f t="shared" si="17"/>
        <v>0</v>
      </c>
      <c r="I358" s="24">
        <f t="shared" si="15"/>
        <v>0</v>
      </c>
    </row>
    <row r="359" spans="1:9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2"/>
      <c r="G359" s="23"/>
      <c r="H359" s="17">
        <f t="shared" si="17"/>
        <v>0</v>
      </c>
      <c r="I359" s="24">
        <f t="shared" si="15"/>
        <v>0</v>
      </c>
    </row>
    <row r="360" spans="1:9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2"/>
      <c r="G360" s="23"/>
      <c r="H360" s="17">
        <f t="shared" si="17"/>
        <v>0</v>
      </c>
      <c r="I360" s="24">
        <f t="shared" si="15"/>
        <v>0</v>
      </c>
    </row>
    <row r="361" spans="1:9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2"/>
      <c r="G361" s="23"/>
      <c r="H361" s="17">
        <f t="shared" si="17"/>
        <v>0</v>
      </c>
      <c r="I361" s="24">
        <f t="shared" si="15"/>
        <v>0</v>
      </c>
    </row>
    <row r="362" spans="1:9" ht="15" customHeight="1" x14ac:dyDescent="0.25">
      <c r="A362" s="19">
        <v>210174</v>
      </c>
      <c r="B362" s="20" t="s">
        <v>611</v>
      </c>
      <c r="C362" s="21" t="s">
        <v>714</v>
      </c>
      <c r="D362" s="22"/>
      <c r="E362" s="22">
        <v>3.3</v>
      </c>
      <c r="F362" s="22"/>
      <c r="G362" s="23"/>
      <c r="H362" s="17">
        <f t="shared" si="17"/>
        <v>3.3</v>
      </c>
      <c r="I362" s="24">
        <f t="shared" si="15"/>
        <v>3.3</v>
      </c>
    </row>
    <row r="363" spans="1:9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2"/>
      <c r="G363" s="23"/>
      <c r="H363" s="17">
        <f t="shared" si="17"/>
        <v>0</v>
      </c>
      <c r="I363" s="24">
        <f t="shared" si="15"/>
        <v>0</v>
      </c>
    </row>
    <row r="364" spans="1:9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2"/>
      <c r="G364" s="23"/>
      <c r="H364" s="17">
        <f t="shared" si="17"/>
        <v>0</v>
      </c>
      <c r="I364" s="24">
        <f t="shared" si="15"/>
        <v>0</v>
      </c>
    </row>
    <row r="365" spans="1:9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2"/>
      <c r="G365" s="23"/>
      <c r="H365" s="17">
        <f t="shared" si="17"/>
        <v>0</v>
      </c>
      <c r="I365" s="24">
        <f t="shared" si="15"/>
        <v>0</v>
      </c>
    </row>
    <row r="366" spans="1:9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2"/>
      <c r="G366" s="23"/>
      <c r="H366" s="17">
        <f t="shared" si="17"/>
        <v>0</v>
      </c>
      <c r="I366" s="24">
        <f t="shared" si="15"/>
        <v>0</v>
      </c>
    </row>
    <row r="367" spans="1:9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2"/>
      <c r="G367" s="23"/>
      <c r="H367" s="17">
        <f t="shared" si="17"/>
        <v>0</v>
      </c>
      <c r="I367" s="24">
        <f t="shared" si="15"/>
        <v>0</v>
      </c>
    </row>
    <row r="368" spans="1:9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2"/>
      <c r="G368" s="23"/>
      <c r="H368" s="17">
        <f t="shared" si="17"/>
        <v>0</v>
      </c>
      <c r="I368" s="24">
        <f t="shared" si="15"/>
        <v>0</v>
      </c>
    </row>
    <row r="369" spans="1:9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2"/>
      <c r="G369" s="23"/>
      <c r="H369" s="17">
        <f t="shared" si="17"/>
        <v>0</v>
      </c>
      <c r="I369" s="24">
        <f t="shared" si="15"/>
        <v>0</v>
      </c>
    </row>
    <row r="370" spans="1:9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2"/>
      <c r="G370" s="23"/>
      <c r="H370" s="17">
        <f t="shared" si="17"/>
        <v>0</v>
      </c>
      <c r="I370" s="24">
        <f t="shared" si="15"/>
        <v>0</v>
      </c>
    </row>
    <row r="371" spans="1:9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2"/>
      <c r="G371" s="23"/>
      <c r="H371" s="17">
        <f t="shared" si="17"/>
        <v>0</v>
      </c>
      <c r="I371" s="24">
        <f t="shared" si="15"/>
        <v>0</v>
      </c>
    </row>
    <row r="372" spans="1:9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2"/>
      <c r="G372" s="23"/>
      <c r="H372" s="17">
        <f t="shared" si="17"/>
        <v>0</v>
      </c>
      <c r="I372" s="24">
        <f t="shared" si="15"/>
        <v>0</v>
      </c>
    </row>
    <row r="373" spans="1:9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2"/>
      <c r="G373" s="23"/>
      <c r="H373" s="17">
        <f t="shared" si="17"/>
        <v>0</v>
      </c>
      <c r="I373" s="24">
        <f t="shared" si="15"/>
        <v>0</v>
      </c>
    </row>
    <row r="374" spans="1:9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2"/>
      <c r="G374" s="23"/>
      <c r="H374" s="17">
        <f t="shared" si="17"/>
        <v>0</v>
      </c>
      <c r="I374" s="24">
        <f t="shared" si="15"/>
        <v>0</v>
      </c>
    </row>
    <row r="375" spans="1:9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2"/>
      <c r="G375" s="23"/>
      <c r="H375" s="17">
        <f>SUM(D375:G375)</f>
        <v>0</v>
      </c>
      <c r="I375" s="24">
        <f t="shared" si="15"/>
        <v>0</v>
      </c>
    </row>
    <row r="376" spans="1:9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2"/>
      <c r="G376" s="23"/>
      <c r="H376" s="17">
        <f t="shared" ref="H376:H377" si="18">SUM(D376:G376)</f>
        <v>0</v>
      </c>
      <c r="I376" s="24">
        <f t="shared" si="15"/>
        <v>0</v>
      </c>
    </row>
    <row r="377" spans="1:9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2"/>
      <c r="G377" s="23"/>
      <c r="H377" s="17">
        <f t="shared" si="18"/>
        <v>0</v>
      </c>
      <c r="I377" s="24">
        <f t="shared" si="15"/>
        <v>0</v>
      </c>
    </row>
    <row r="378" spans="1:9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2"/>
      <c r="G378" s="23"/>
      <c r="H378" s="17">
        <f t="shared" si="17"/>
        <v>0</v>
      </c>
      <c r="I378" s="24">
        <f t="shared" si="15"/>
        <v>0</v>
      </c>
    </row>
    <row r="379" spans="1:9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2"/>
      <c r="G379" s="23"/>
      <c r="H379" s="17">
        <f t="shared" si="17"/>
        <v>0</v>
      </c>
      <c r="I379" s="24">
        <f t="shared" si="15"/>
        <v>0</v>
      </c>
    </row>
    <row r="380" spans="1:9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2"/>
      <c r="G380" s="23"/>
      <c r="H380" s="17">
        <f t="shared" si="17"/>
        <v>0</v>
      </c>
      <c r="I380" s="24">
        <f t="shared" si="15"/>
        <v>0</v>
      </c>
    </row>
    <row r="381" spans="1:9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2"/>
      <c r="G381" s="23"/>
      <c r="H381" s="17">
        <f t="shared" si="17"/>
        <v>0</v>
      </c>
      <c r="I381" s="24">
        <f t="shared" si="15"/>
        <v>0</v>
      </c>
    </row>
    <row r="382" spans="1:9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2"/>
      <c r="G382" s="23"/>
      <c r="H382" s="17">
        <f t="shared" si="17"/>
        <v>0</v>
      </c>
      <c r="I382" s="24">
        <f t="shared" si="15"/>
        <v>0</v>
      </c>
    </row>
    <row r="383" spans="1:9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2"/>
      <c r="G383" s="23"/>
      <c r="H383" s="17">
        <f t="shared" si="17"/>
        <v>0</v>
      </c>
      <c r="I383" s="24">
        <f t="shared" si="15"/>
        <v>0</v>
      </c>
    </row>
    <row r="384" spans="1:9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2"/>
      <c r="G384" s="23"/>
      <c r="H384" s="17">
        <f t="shared" si="17"/>
        <v>0</v>
      </c>
      <c r="I384" s="24">
        <f t="shared" si="15"/>
        <v>0</v>
      </c>
    </row>
    <row r="385" spans="1:9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2"/>
      <c r="G385" s="23"/>
      <c r="H385" s="17">
        <f t="shared" si="17"/>
        <v>0</v>
      </c>
      <c r="I385" s="24">
        <f t="shared" si="15"/>
        <v>0</v>
      </c>
    </row>
    <row r="386" spans="1:9" ht="15" customHeight="1" x14ac:dyDescent="0.25">
      <c r="A386" s="19">
        <v>230201</v>
      </c>
      <c r="B386" s="20" t="s">
        <v>631</v>
      </c>
      <c r="C386" s="21" t="s">
        <v>632</v>
      </c>
      <c r="D386" s="22"/>
      <c r="E386" s="22">
        <v>346.68400000000003</v>
      </c>
      <c r="F386" s="22"/>
      <c r="G386" s="23"/>
      <c r="H386" s="17">
        <f t="shared" si="17"/>
        <v>346.68400000000003</v>
      </c>
      <c r="I386" s="24">
        <f t="shared" si="15"/>
        <v>346.68</v>
      </c>
    </row>
    <row r="387" spans="1:9" ht="15" customHeight="1" x14ac:dyDescent="0.25">
      <c r="A387" s="19">
        <v>230202</v>
      </c>
      <c r="B387" s="20" t="s">
        <v>633</v>
      </c>
      <c r="C387" s="21" t="s">
        <v>634</v>
      </c>
      <c r="D387" s="22"/>
      <c r="E387" s="22">
        <v>2920.4259999999999</v>
      </c>
      <c r="F387" s="22"/>
      <c r="G387" s="23"/>
      <c r="H387" s="17">
        <f t="shared" si="17"/>
        <v>2920.4259999999999</v>
      </c>
      <c r="I387" s="24">
        <f t="shared" si="15"/>
        <v>2920.43</v>
      </c>
    </row>
    <row r="388" spans="1:9" ht="15" customHeight="1" x14ac:dyDescent="0.25">
      <c r="A388" s="19">
        <v>230203</v>
      </c>
      <c r="B388" s="20" t="s">
        <v>635</v>
      </c>
      <c r="C388" s="21" t="s">
        <v>636</v>
      </c>
      <c r="D388" s="22"/>
      <c r="E388" s="22">
        <v>87.37</v>
      </c>
      <c r="F388" s="22"/>
      <c r="G388" s="23"/>
      <c r="H388" s="17">
        <f t="shared" si="17"/>
        <v>87.37</v>
      </c>
      <c r="I388" s="24">
        <f t="shared" si="15"/>
        <v>87.37</v>
      </c>
    </row>
    <row r="389" spans="1:9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2"/>
      <c r="G389" s="23"/>
      <c r="H389" s="17">
        <f t="shared" si="17"/>
        <v>0</v>
      </c>
      <c r="I389" s="24">
        <f>ROUND(H389,2)</f>
        <v>0</v>
      </c>
    </row>
    <row r="390" spans="1:9" ht="15" customHeight="1" x14ac:dyDescent="0.25">
      <c r="A390" s="19">
        <v>230208</v>
      </c>
      <c r="B390" s="20" t="s">
        <v>639</v>
      </c>
      <c r="C390" s="21" t="s">
        <v>640</v>
      </c>
      <c r="D390" s="22"/>
      <c r="E390" s="22">
        <v>175.22399999999999</v>
      </c>
      <c r="F390" s="22"/>
      <c r="G390" s="23"/>
      <c r="H390" s="17">
        <f t="shared" si="17"/>
        <v>175.22399999999999</v>
      </c>
      <c r="I390" s="24">
        <f t="shared" si="15"/>
        <v>175.22</v>
      </c>
    </row>
    <row r="391" spans="1:9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2"/>
      <c r="G391" s="23"/>
      <c r="H391" s="17">
        <f t="shared" si="17"/>
        <v>0</v>
      </c>
      <c r="I391" s="24">
        <f t="shared" si="15"/>
        <v>0</v>
      </c>
    </row>
    <row r="392" spans="1:9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2"/>
      <c r="G392" s="23"/>
      <c r="H392" s="17">
        <f t="shared" si="17"/>
        <v>0</v>
      </c>
      <c r="I392" s="24">
        <f t="shared" si="15"/>
        <v>0</v>
      </c>
    </row>
    <row r="393" spans="1:9" ht="15" customHeight="1" x14ac:dyDescent="0.25">
      <c r="A393" s="26" t="s">
        <v>717</v>
      </c>
      <c r="B393" s="20" t="s">
        <v>645</v>
      </c>
      <c r="C393" s="21" t="s">
        <v>720</v>
      </c>
      <c r="D393" s="22"/>
      <c r="E393" s="22"/>
      <c r="F393" s="22"/>
      <c r="G393" s="23"/>
      <c r="H393" s="17">
        <f t="shared" si="17"/>
        <v>0</v>
      </c>
      <c r="I393" s="24">
        <f t="shared" si="15"/>
        <v>0</v>
      </c>
    </row>
    <row r="394" spans="1:9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>
        <v>1.2</v>
      </c>
      <c r="F394" s="22"/>
      <c r="G394" s="23"/>
      <c r="H394" s="17">
        <f t="shared" si="17"/>
        <v>1.2</v>
      </c>
      <c r="I394" s="24">
        <f t="shared" ref="I394:I400" si="19">ROUND(H394,2)</f>
        <v>1.2</v>
      </c>
    </row>
    <row r="395" spans="1:9" ht="15" customHeight="1" x14ac:dyDescent="0.25">
      <c r="A395" s="26" t="s">
        <v>718</v>
      </c>
      <c r="B395" s="20" t="s">
        <v>645</v>
      </c>
      <c r="C395" s="21" t="s">
        <v>719</v>
      </c>
      <c r="D395" s="22"/>
      <c r="E395" s="22">
        <v>1.746</v>
      </c>
      <c r="F395" s="22"/>
      <c r="G395" s="23"/>
      <c r="H395" s="17">
        <f t="shared" si="17"/>
        <v>1.746</v>
      </c>
      <c r="I395" s="24">
        <f t="shared" si="19"/>
        <v>1.75</v>
      </c>
    </row>
    <row r="396" spans="1:9" ht="15" customHeight="1" x14ac:dyDescent="0.25">
      <c r="A396" s="19">
        <v>814020</v>
      </c>
      <c r="B396" s="20" t="s">
        <v>647</v>
      </c>
      <c r="C396" s="21" t="s">
        <v>648</v>
      </c>
      <c r="D396" s="22"/>
      <c r="E396" s="22">
        <v>6.5519999999999996</v>
      </c>
      <c r="F396" s="22"/>
      <c r="G396" s="23"/>
      <c r="H396" s="17">
        <f t="shared" si="17"/>
        <v>6.5519999999999996</v>
      </c>
      <c r="I396" s="24">
        <f t="shared" si="19"/>
        <v>6.55</v>
      </c>
    </row>
    <row r="397" spans="1:9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2"/>
      <c r="G397" s="23"/>
      <c r="H397" s="17">
        <f t="shared" si="17"/>
        <v>0</v>
      </c>
      <c r="I397" s="24">
        <f t="shared" si="19"/>
        <v>0</v>
      </c>
    </row>
    <row r="398" spans="1:9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2"/>
      <c r="G398" s="23"/>
      <c r="H398" s="17">
        <f t="shared" si="17"/>
        <v>0</v>
      </c>
      <c r="I398" s="24">
        <f t="shared" si="19"/>
        <v>0</v>
      </c>
    </row>
    <row r="399" spans="1:9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2"/>
      <c r="G399" s="23"/>
      <c r="H399" s="17">
        <f t="shared" si="17"/>
        <v>0</v>
      </c>
      <c r="I399" s="24">
        <f t="shared" si="19"/>
        <v>0</v>
      </c>
    </row>
    <row r="400" spans="1:9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0"/>
      <c r="G400" s="31"/>
      <c r="H400" s="32">
        <f t="shared" si="17"/>
        <v>0</v>
      </c>
      <c r="I400" s="33">
        <f t="shared" si="19"/>
        <v>0</v>
      </c>
    </row>
    <row r="401" spans="1:9" ht="15" customHeight="1" x14ac:dyDescent="0.25">
      <c r="D401" s="34">
        <f t="shared" ref="D401:F401" si="20">SUM(D5:D400)</f>
        <v>0</v>
      </c>
      <c r="E401" s="34">
        <f>SUM(E5:E400)</f>
        <v>6837.1319999999996</v>
      </c>
      <c r="F401" s="34">
        <f t="shared" si="20"/>
        <v>0</v>
      </c>
      <c r="G401" s="35">
        <f>SUM(G9:G400)</f>
        <v>0</v>
      </c>
      <c r="H401" s="36"/>
      <c r="I401" s="37"/>
    </row>
    <row r="402" spans="1:9" ht="15" customHeight="1" x14ac:dyDescent="0.25">
      <c r="A402" s="2" t="s">
        <v>7</v>
      </c>
      <c r="G402" s="4" t="s">
        <v>7</v>
      </c>
      <c r="H402" s="38"/>
      <c r="I402" s="37"/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H62"/>
  <sheetViews>
    <sheetView zoomScale="110" zoomScaleNormal="110" workbookViewId="0">
      <selection activeCell="K41" sqref="K4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45017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9.25</v>
      </c>
      <c r="E5" s="15"/>
      <c r="F5" s="16"/>
      <c r="G5" s="17">
        <f t="shared" ref="G5:G36" si="0">SUM(D5:F5)</f>
        <v>9.25</v>
      </c>
      <c r="H5" s="18">
        <f t="shared" ref="H5:H15" si="1">ROUND(G5,2)</f>
        <v>9.25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0.6</v>
      </c>
      <c r="E6" s="22"/>
      <c r="F6" s="23"/>
      <c r="G6" s="17">
        <f t="shared" si="0"/>
        <v>0.6</v>
      </c>
      <c r="H6" s="24">
        <f>ROUND(G6,2)</f>
        <v>0.6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11.09</v>
      </c>
      <c r="E7" s="22"/>
      <c r="F7" s="23"/>
      <c r="G7" s="17">
        <f t="shared" si="0"/>
        <v>11.09</v>
      </c>
      <c r="H7" s="24">
        <f t="shared" si="1"/>
        <v>11.09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146.56</v>
      </c>
      <c r="E8" s="22"/>
      <c r="F8" s="23"/>
      <c r="G8" s="17">
        <f t="shared" si="0"/>
        <v>146.56</v>
      </c>
      <c r="H8" s="24">
        <f t="shared" si="1"/>
        <v>146.56</v>
      </c>
    </row>
    <row r="9" spans="1:8" ht="15" customHeight="1" x14ac:dyDescent="0.25">
      <c r="A9" s="19">
        <v>2520</v>
      </c>
      <c r="B9" s="20" t="s">
        <v>54</v>
      </c>
      <c r="C9" s="21" t="s">
        <v>55</v>
      </c>
      <c r="D9" s="22">
        <v>9</v>
      </c>
      <c r="E9" s="22"/>
      <c r="F9" s="23"/>
      <c r="G9" s="17">
        <f t="shared" si="0"/>
        <v>9</v>
      </c>
      <c r="H9" s="24">
        <f t="shared" si="1"/>
        <v>9</v>
      </c>
    </row>
    <row r="10" spans="1:8" ht="15" customHeight="1" x14ac:dyDescent="0.25">
      <c r="A10" s="19">
        <v>2680</v>
      </c>
      <c r="B10" s="20" t="s">
        <v>62</v>
      </c>
      <c r="C10" s="21" t="s">
        <v>63</v>
      </c>
      <c r="D10" s="22">
        <v>4.26</v>
      </c>
      <c r="E10" s="22"/>
      <c r="F10" s="23"/>
      <c r="G10" s="17">
        <f t="shared" si="0"/>
        <v>4.26</v>
      </c>
      <c r="H10" s="24">
        <f t="shared" si="1"/>
        <v>4.26</v>
      </c>
    </row>
    <row r="11" spans="1:8" ht="15" customHeight="1" x14ac:dyDescent="0.25">
      <c r="A11" s="19">
        <v>3260</v>
      </c>
      <c r="B11" s="20" t="s">
        <v>72</v>
      </c>
      <c r="C11" s="21" t="s">
        <v>73</v>
      </c>
      <c r="D11" s="22">
        <v>12.29</v>
      </c>
      <c r="E11" s="22"/>
      <c r="F11" s="23"/>
      <c r="G11" s="17">
        <f t="shared" si="0"/>
        <v>12.29</v>
      </c>
      <c r="H11" s="24">
        <f t="shared" si="1"/>
        <v>12.29</v>
      </c>
    </row>
    <row r="12" spans="1:8" ht="15" customHeight="1" x14ac:dyDescent="0.25">
      <c r="A12" s="19">
        <v>4612</v>
      </c>
      <c r="B12" s="20" t="s">
        <v>89</v>
      </c>
      <c r="C12" s="21" t="s">
        <v>103</v>
      </c>
      <c r="D12" s="22">
        <v>0.6</v>
      </c>
      <c r="E12" s="22"/>
      <c r="F12" s="23"/>
      <c r="G12" s="17">
        <f t="shared" si="0"/>
        <v>0.6</v>
      </c>
      <c r="H12" s="24">
        <f t="shared" si="1"/>
        <v>0.6</v>
      </c>
    </row>
    <row r="13" spans="1:8" ht="15" customHeight="1" x14ac:dyDescent="0.25">
      <c r="A13" s="19">
        <v>5000</v>
      </c>
      <c r="B13" s="20" t="s">
        <v>112</v>
      </c>
      <c r="C13" s="21" t="s">
        <v>113</v>
      </c>
      <c r="D13" s="22">
        <v>2.58</v>
      </c>
      <c r="E13" s="22"/>
      <c r="F13" s="23"/>
      <c r="G13" s="17">
        <f t="shared" si="0"/>
        <v>2.58</v>
      </c>
      <c r="H13" s="24">
        <f t="shared" si="1"/>
        <v>2.58</v>
      </c>
    </row>
    <row r="14" spans="1:8" ht="15" customHeight="1" x14ac:dyDescent="0.25">
      <c r="A14" s="19">
        <v>5006</v>
      </c>
      <c r="B14" s="20" t="s">
        <v>120</v>
      </c>
      <c r="C14" s="21" t="s">
        <v>706</v>
      </c>
      <c r="D14" s="22">
        <v>1.806</v>
      </c>
      <c r="E14" s="22"/>
      <c r="F14" s="23"/>
      <c r="G14" s="17">
        <f t="shared" si="0"/>
        <v>1.806</v>
      </c>
      <c r="H14" s="24">
        <f t="shared" si="1"/>
        <v>1.81</v>
      </c>
    </row>
    <row r="15" spans="1:8" ht="15" customHeight="1" x14ac:dyDescent="0.25">
      <c r="A15" s="19">
        <v>5280</v>
      </c>
      <c r="B15" s="20" t="s">
        <v>125</v>
      </c>
      <c r="C15" s="21" t="s">
        <v>126</v>
      </c>
      <c r="D15" s="22">
        <v>28.25</v>
      </c>
      <c r="E15" s="22"/>
      <c r="F15" s="23"/>
      <c r="G15" s="17">
        <f t="shared" si="0"/>
        <v>28.25</v>
      </c>
      <c r="H15" s="24">
        <f t="shared" si="1"/>
        <v>28.25</v>
      </c>
    </row>
    <row r="16" spans="1:8" ht="15" customHeight="1" x14ac:dyDescent="0.25">
      <c r="A16" s="19">
        <v>5600</v>
      </c>
      <c r="B16" s="20" t="s">
        <v>142</v>
      </c>
      <c r="C16" s="21" t="s">
        <v>143</v>
      </c>
      <c r="D16" s="22">
        <v>0.6</v>
      </c>
      <c r="E16" s="22"/>
      <c r="F16" s="23"/>
      <c r="G16" s="17">
        <f t="shared" si="0"/>
        <v>0.6</v>
      </c>
      <c r="H16" s="24">
        <f t="shared" ref="H16:H30" si="2">ROUND(G16,2)</f>
        <v>0.6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1.8</v>
      </c>
      <c r="E17" s="22"/>
      <c r="F17" s="23"/>
      <c r="G17" s="17">
        <f t="shared" si="0"/>
        <v>1.8</v>
      </c>
      <c r="H17" s="24">
        <f t="shared" si="2"/>
        <v>1.8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1892.1379999999999</v>
      </c>
      <c r="E18" s="22"/>
      <c r="F18" s="23">
        <v>1387.02</v>
      </c>
      <c r="G18" s="17">
        <f t="shared" si="0"/>
        <v>3279.1579999999999</v>
      </c>
      <c r="H18" s="24">
        <f t="shared" si="2"/>
        <v>3279.16</v>
      </c>
    </row>
    <row r="19" spans="1:8" ht="15" customHeight="1" x14ac:dyDescent="0.25">
      <c r="A19" s="19">
        <v>5760</v>
      </c>
      <c r="B19" s="20" t="s">
        <v>154</v>
      </c>
      <c r="C19" s="21" t="s">
        <v>155</v>
      </c>
      <c r="D19" s="25">
        <v>11.96</v>
      </c>
      <c r="E19" s="25"/>
      <c r="F19" s="23"/>
      <c r="G19" s="17">
        <f t="shared" si="0"/>
        <v>11.96</v>
      </c>
      <c r="H19" s="24">
        <f t="shared" si="2"/>
        <v>11.96</v>
      </c>
    </row>
    <row r="20" spans="1:8" ht="15" customHeight="1" x14ac:dyDescent="0.25">
      <c r="A20" s="19">
        <v>6610</v>
      </c>
      <c r="B20" s="20" t="s">
        <v>190</v>
      </c>
      <c r="C20" s="21" t="s">
        <v>196</v>
      </c>
      <c r="D20" s="22">
        <v>5.46</v>
      </c>
      <c r="E20" s="22"/>
      <c r="F20" s="23"/>
      <c r="G20" s="17">
        <f t="shared" si="0"/>
        <v>5.46</v>
      </c>
      <c r="H20" s="24">
        <f>ROUND(G20,2)</f>
        <v>5.46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5.22</v>
      </c>
      <c r="E21" s="22"/>
      <c r="F21" s="23"/>
      <c r="G21" s="17">
        <f t="shared" si="0"/>
        <v>5.22</v>
      </c>
      <c r="H21" s="24">
        <f t="shared" ref="H21:H22" si="3">ROUND(G21,2)</f>
        <v>5.22</v>
      </c>
    </row>
    <row r="22" spans="1:8" ht="15" customHeight="1" x14ac:dyDescent="0.25">
      <c r="A22" s="19">
        <v>6800</v>
      </c>
      <c r="B22" s="20" t="s">
        <v>190</v>
      </c>
      <c r="C22" s="21" t="s">
        <v>198</v>
      </c>
      <c r="D22" s="22">
        <v>0.54600000000000004</v>
      </c>
      <c r="E22" s="22"/>
      <c r="F22" s="23"/>
      <c r="G22" s="17">
        <f t="shared" si="0"/>
        <v>0.54600000000000004</v>
      </c>
      <c r="H22" s="24">
        <f t="shared" si="3"/>
        <v>0.55000000000000004</v>
      </c>
    </row>
    <row r="23" spans="1:8" ht="15" customHeight="1" x14ac:dyDescent="0.25">
      <c r="A23" s="19">
        <v>6840</v>
      </c>
      <c r="B23" s="20" t="s">
        <v>199</v>
      </c>
      <c r="C23" s="21" t="s">
        <v>705</v>
      </c>
      <c r="D23" s="22"/>
      <c r="E23" s="22"/>
      <c r="F23" s="23"/>
      <c r="G23" s="17">
        <f t="shared" si="0"/>
        <v>0</v>
      </c>
      <c r="H23" s="24">
        <f t="shared" si="2"/>
        <v>0</v>
      </c>
    </row>
    <row r="24" spans="1:8" ht="15" customHeight="1" x14ac:dyDescent="0.25">
      <c r="A24" s="19">
        <v>6870</v>
      </c>
      <c r="B24" s="20" t="s">
        <v>201</v>
      </c>
      <c r="C24" s="21" t="s">
        <v>202</v>
      </c>
      <c r="D24" s="22">
        <v>1.1459999999999999</v>
      </c>
      <c r="E24" s="22"/>
      <c r="F24" s="23"/>
      <c r="G24" s="17">
        <f t="shared" si="0"/>
        <v>1.1459999999999999</v>
      </c>
      <c r="H24" s="24">
        <f t="shared" si="2"/>
        <v>1.1499999999999999</v>
      </c>
    </row>
    <row r="25" spans="1:8" ht="15" customHeight="1" x14ac:dyDescent="0.25">
      <c r="A25" s="19">
        <v>6871</v>
      </c>
      <c r="B25" s="20" t="s">
        <v>203</v>
      </c>
      <c r="C25" s="21" t="s">
        <v>204</v>
      </c>
      <c r="D25" s="22">
        <v>10.75</v>
      </c>
      <c r="E25" s="22"/>
      <c r="F25" s="23"/>
      <c r="G25" s="17">
        <f t="shared" si="0"/>
        <v>10.75</v>
      </c>
      <c r="H25" s="24">
        <f t="shared" si="2"/>
        <v>10.75</v>
      </c>
    </row>
    <row r="26" spans="1:8" ht="15" customHeight="1" x14ac:dyDescent="0.25">
      <c r="A26" s="19">
        <v>6872</v>
      </c>
      <c r="B26" s="20" t="s">
        <v>205</v>
      </c>
      <c r="C26" s="21" t="s">
        <v>206</v>
      </c>
      <c r="D26" s="22">
        <v>12.6</v>
      </c>
      <c r="E26" s="22"/>
      <c r="F26" s="23"/>
      <c r="G26" s="17">
        <f t="shared" si="0"/>
        <v>12.6</v>
      </c>
      <c r="H26" s="24">
        <f t="shared" si="2"/>
        <v>12.6</v>
      </c>
    </row>
    <row r="27" spans="1:8" ht="15" customHeight="1" x14ac:dyDescent="0.25">
      <c r="A27" s="19">
        <v>7070</v>
      </c>
      <c r="B27" s="20" t="s">
        <v>216</v>
      </c>
      <c r="C27" s="21" t="s">
        <v>217</v>
      </c>
      <c r="D27" s="22">
        <v>7.14</v>
      </c>
      <c r="E27" s="22"/>
      <c r="F27" s="23"/>
      <c r="G27" s="17">
        <f t="shared" si="0"/>
        <v>7.14</v>
      </c>
      <c r="H27" s="24">
        <f t="shared" si="2"/>
        <v>7.14</v>
      </c>
    </row>
    <row r="28" spans="1:8" ht="15" customHeight="1" x14ac:dyDescent="0.25">
      <c r="A28" s="19">
        <v>7140</v>
      </c>
      <c r="B28" s="20" t="s">
        <v>220</v>
      </c>
      <c r="C28" s="21" t="s">
        <v>221</v>
      </c>
      <c r="D28" s="22">
        <v>130.62</v>
      </c>
      <c r="E28" s="22"/>
      <c r="F28" s="23"/>
      <c r="G28" s="17">
        <f t="shared" si="0"/>
        <v>130.62</v>
      </c>
      <c r="H28" s="24">
        <f t="shared" si="2"/>
        <v>130.62</v>
      </c>
    </row>
    <row r="29" spans="1:8" ht="15" customHeight="1" x14ac:dyDescent="0.25">
      <c r="A29" s="19">
        <v>7180</v>
      </c>
      <c r="B29" s="20" t="s">
        <v>222</v>
      </c>
      <c r="C29" s="21" t="s">
        <v>223</v>
      </c>
      <c r="D29" s="22">
        <v>2.34</v>
      </c>
      <c r="E29" s="22"/>
      <c r="F29" s="23"/>
      <c r="G29" s="17">
        <f t="shared" si="0"/>
        <v>2.34</v>
      </c>
      <c r="H29" s="24">
        <f t="shared" si="2"/>
        <v>2.34</v>
      </c>
    </row>
    <row r="30" spans="1:8" ht="15" customHeight="1" x14ac:dyDescent="0.25">
      <c r="A30" s="19">
        <v>7250</v>
      </c>
      <c r="B30" s="20" t="s">
        <v>226</v>
      </c>
      <c r="C30" s="21" t="s">
        <v>227</v>
      </c>
      <c r="D30" s="22">
        <v>20.25</v>
      </c>
      <c r="E30" s="22"/>
      <c r="F30" s="23"/>
      <c r="G30" s="17">
        <f t="shared" si="0"/>
        <v>20.25</v>
      </c>
      <c r="H30" s="24">
        <f t="shared" si="2"/>
        <v>20.25</v>
      </c>
    </row>
    <row r="31" spans="1:8" ht="15" customHeight="1" x14ac:dyDescent="0.25">
      <c r="A31" s="19">
        <v>7490</v>
      </c>
      <c r="B31" s="20" t="s">
        <v>257</v>
      </c>
      <c r="C31" s="21" t="s">
        <v>258</v>
      </c>
      <c r="D31" s="22">
        <v>11.45</v>
      </c>
      <c r="E31" s="22"/>
      <c r="F31" s="23"/>
      <c r="G31" s="17">
        <f t="shared" si="0"/>
        <v>11.45</v>
      </c>
      <c r="H31" s="24">
        <f t="shared" ref="H31:H41" si="4">ROUND(G31,2)</f>
        <v>11.45</v>
      </c>
    </row>
    <row r="32" spans="1:8" ht="15" customHeight="1" x14ac:dyDescent="0.25">
      <c r="A32" s="19">
        <v>7690</v>
      </c>
      <c r="B32" s="20" t="s">
        <v>270</v>
      </c>
      <c r="C32" s="21" t="s">
        <v>271</v>
      </c>
      <c r="D32" s="22">
        <v>0.6</v>
      </c>
      <c r="E32" s="22"/>
      <c r="F32" s="23"/>
      <c r="G32" s="17">
        <f t="shared" si="0"/>
        <v>0.6</v>
      </c>
      <c r="H32" s="24">
        <f t="shared" si="4"/>
        <v>0.6</v>
      </c>
    </row>
    <row r="33" spans="1:8" ht="15" customHeight="1" x14ac:dyDescent="0.25">
      <c r="A33" s="19">
        <v>8000</v>
      </c>
      <c r="B33" s="20" t="s">
        <v>272</v>
      </c>
      <c r="C33" s="21" t="s">
        <v>273</v>
      </c>
      <c r="D33" s="22">
        <v>1.74</v>
      </c>
      <c r="E33" s="22"/>
      <c r="F33" s="23"/>
      <c r="G33" s="17">
        <f t="shared" si="0"/>
        <v>1.74</v>
      </c>
      <c r="H33" s="24">
        <f t="shared" si="4"/>
        <v>1.74</v>
      </c>
    </row>
    <row r="34" spans="1:8" ht="15" customHeight="1" x14ac:dyDescent="0.25">
      <c r="A34" s="19">
        <v>8001</v>
      </c>
      <c r="B34" s="20" t="s">
        <v>274</v>
      </c>
      <c r="C34" s="21" t="s">
        <v>275</v>
      </c>
      <c r="D34" s="22">
        <v>0.6</v>
      </c>
      <c r="E34" s="22"/>
      <c r="F34" s="23"/>
      <c r="G34" s="17">
        <f t="shared" si="0"/>
        <v>0.6</v>
      </c>
      <c r="H34" s="24">
        <f t="shared" si="4"/>
        <v>0.6</v>
      </c>
    </row>
    <row r="35" spans="1:8" ht="15" customHeight="1" x14ac:dyDescent="0.25">
      <c r="A35" s="19">
        <v>8020</v>
      </c>
      <c r="B35" s="20" t="s">
        <v>277</v>
      </c>
      <c r="C35" s="21" t="s">
        <v>282</v>
      </c>
      <c r="D35" s="22">
        <v>294.95</v>
      </c>
      <c r="E35" s="22"/>
      <c r="F35" s="23"/>
      <c r="G35" s="17">
        <f t="shared" si="0"/>
        <v>294.95</v>
      </c>
      <c r="H35" s="24">
        <f t="shared" si="4"/>
        <v>294.95</v>
      </c>
    </row>
    <row r="36" spans="1:8" ht="15" customHeight="1" x14ac:dyDescent="0.25">
      <c r="A36" s="19">
        <v>8220</v>
      </c>
      <c r="B36" s="20" t="s">
        <v>289</v>
      </c>
      <c r="C36" s="21" t="s">
        <v>290</v>
      </c>
      <c r="D36" s="22">
        <v>14.85</v>
      </c>
      <c r="E36" s="22"/>
      <c r="F36" s="23"/>
      <c r="G36" s="17">
        <f t="shared" si="0"/>
        <v>14.85</v>
      </c>
      <c r="H36" s="24">
        <f t="shared" si="4"/>
        <v>14.85</v>
      </c>
    </row>
    <row r="37" spans="1:8" ht="15" customHeight="1" x14ac:dyDescent="0.25">
      <c r="A37" s="19">
        <v>8436</v>
      </c>
      <c r="B37" s="20" t="s">
        <v>296</v>
      </c>
      <c r="C37" s="21" t="s">
        <v>302</v>
      </c>
      <c r="D37" s="22">
        <v>9.8000000000000007</v>
      </c>
      <c r="E37" s="22"/>
      <c r="F37" s="23"/>
      <c r="G37" s="17">
        <f t="shared" ref="G37:G60" si="5">SUM(D37:F37)</f>
        <v>9.8000000000000007</v>
      </c>
      <c r="H37" s="24">
        <f t="shared" si="4"/>
        <v>9.8000000000000007</v>
      </c>
    </row>
    <row r="38" spans="1:8" ht="15" customHeight="1" x14ac:dyDescent="0.25">
      <c r="A38" s="19">
        <v>8730</v>
      </c>
      <c r="B38" s="20" t="s">
        <v>305</v>
      </c>
      <c r="C38" s="21" t="s">
        <v>306</v>
      </c>
      <c r="D38" s="22">
        <v>24.1</v>
      </c>
      <c r="E38" s="22"/>
      <c r="F38" s="23"/>
      <c r="G38" s="17">
        <f t="shared" si="5"/>
        <v>24.1</v>
      </c>
      <c r="H38" s="24">
        <f t="shared" si="4"/>
        <v>24.1</v>
      </c>
    </row>
    <row r="39" spans="1:8" ht="15" customHeight="1" x14ac:dyDescent="0.25">
      <c r="A39" s="19">
        <v>8731</v>
      </c>
      <c r="B39" s="20" t="s">
        <v>307</v>
      </c>
      <c r="C39" s="21" t="s">
        <v>308</v>
      </c>
      <c r="D39" s="22">
        <v>9</v>
      </c>
      <c r="E39" s="22"/>
      <c r="F39" s="23"/>
      <c r="G39" s="17">
        <f t="shared" si="5"/>
        <v>9</v>
      </c>
      <c r="H39" s="24">
        <f t="shared" si="4"/>
        <v>9</v>
      </c>
    </row>
    <row r="40" spans="1:8" ht="15" customHeight="1" x14ac:dyDescent="0.25">
      <c r="A40" s="19">
        <v>9040</v>
      </c>
      <c r="B40" s="20" t="s">
        <v>323</v>
      </c>
      <c r="C40" s="21" t="s">
        <v>324</v>
      </c>
      <c r="D40" s="22">
        <v>39.799999999999997</v>
      </c>
      <c r="E40" s="22"/>
      <c r="F40" s="23"/>
      <c r="G40" s="17">
        <f t="shared" si="5"/>
        <v>39.799999999999997</v>
      </c>
      <c r="H40" s="24">
        <f t="shared" si="4"/>
        <v>39.799999999999997</v>
      </c>
    </row>
    <row r="41" spans="1:8" ht="15" customHeight="1" x14ac:dyDescent="0.25">
      <c r="A41" s="19">
        <v>122027</v>
      </c>
      <c r="B41" s="20" t="s">
        <v>369</v>
      </c>
      <c r="C41" s="21" t="s">
        <v>694</v>
      </c>
      <c r="D41" s="22">
        <v>4.78</v>
      </c>
      <c r="E41" s="22"/>
      <c r="F41" s="23"/>
      <c r="G41" s="17">
        <f t="shared" si="5"/>
        <v>4.78</v>
      </c>
      <c r="H41" s="24">
        <f t="shared" si="4"/>
        <v>4.78</v>
      </c>
    </row>
    <row r="42" spans="1:8" ht="15" customHeight="1" x14ac:dyDescent="0.25">
      <c r="A42" s="19">
        <v>130093</v>
      </c>
      <c r="B42" s="20" t="s">
        <v>388</v>
      </c>
      <c r="C42" s="21" t="s">
        <v>389</v>
      </c>
      <c r="D42" s="22">
        <v>34.03</v>
      </c>
      <c r="E42" s="22"/>
      <c r="F42" s="23"/>
      <c r="G42" s="17">
        <f t="shared" si="5"/>
        <v>34.03</v>
      </c>
      <c r="H42" s="24">
        <f t="shared" ref="H42:H43" si="6">ROUND(G42,2)</f>
        <v>34.03</v>
      </c>
    </row>
    <row r="43" spans="1:8" ht="15" customHeight="1" x14ac:dyDescent="0.25">
      <c r="A43" s="19">
        <v>130100</v>
      </c>
      <c r="B43" s="20" t="s">
        <v>394</v>
      </c>
      <c r="C43" s="21" t="s">
        <v>395</v>
      </c>
      <c r="D43" s="22">
        <v>1.74</v>
      </c>
      <c r="E43" s="22"/>
      <c r="F43" s="23"/>
      <c r="G43" s="17">
        <f t="shared" si="5"/>
        <v>1.74</v>
      </c>
      <c r="H43" s="24">
        <f t="shared" si="6"/>
        <v>1.74</v>
      </c>
    </row>
    <row r="44" spans="1:8" ht="15" customHeight="1" x14ac:dyDescent="0.25">
      <c r="A44" s="19">
        <v>130441</v>
      </c>
      <c r="B44" s="20" t="s">
        <v>416</v>
      </c>
      <c r="C44" s="21" t="s">
        <v>417</v>
      </c>
      <c r="D44" s="22">
        <v>6.7679999999999998</v>
      </c>
      <c r="E44" s="22"/>
      <c r="F44" s="23"/>
      <c r="G44" s="17">
        <f t="shared" si="5"/>
        <v>6.7679999999999998</v>
      </c>
      <c r="H44" s="24">
        <f t="shared" ref="H44:H50" si="7">ROUND(G44,2)</f>
        <v>6.77</v>
      </c>
    </row>
    <row r="45" spans="1:8" ht="15" customHeight="1" x14ac:dyDescent="0.25">
      <c r="A45" s="19">
        <v>130467</v>
      </c>
      <c r="B45" s="20" t="s">
        <v>400</v>
      </c>
      <c r="C45" s="21" t="s">
        <v>422</v>
      </c>
      <c r="D45" s="22">
        <v>9.65</v>
      </c>
      <c r="E45" s="22"/>
      <c r="F45" s="23"/>
      <c r="G45" s="17">
        <f t="shared" si="5"/>
        <v>9.65</v>
      </c>
      <c r="H45" s="24">
        <f t="shared" si="7"/>
        <v>9.65</v>
      </c>
    </row>
    <row r="46" spans="1:8" ht="15" customHeight="1" x14ac:dyDescent="0.25">
      <c r="A46" s="19">
        <v>130482</v>
      </c>
      <c r="B46" s="20" t="s">
        <v>423</v>
      </c>
      <c r="C46" s="21" t="s">
        <v>424</v>
      </c>
      <c r="D46" s="22">
        <v>174.3</v>
      </c>
      <c r="E46" s="22"/>
      <c r="F46" s="23"/>
      <c r="G46" s="17">
        <f t="shared" si="5"/>
        <v>174.3</v>
      </c>
      <c r="H46" s="24">
        <f t="shared" si="7"/>
        <v>174.3</v>
      </c>
    </row>
    <row r="47" spans="1:8" ht="15" customHeight="1" x14ac:dyDescent="0.25">
      <c r="A47" s="19">
        <v>130553</v>
      </c>
      <c r="B47" s="20" t="s">
        <v>438</v>
      </c>
      <c r="C47" s="21" t="s">
        <v>439</v>
      </c>
      <c r="D47" s="22">
        <v>0.6</v>
      </c>
      <c r="E47" s="22"/>
      <c r="F47" s="23"/>
      <c r="G47" s="17">
        <f t="shared" si="5"/>
        <v>0.6</v>
      </c>
      <c r="H47" s="24">
        <f t="shared" si="7"/>
        <v>0.6</v>
      </c>
    </row>
    <row r="48" spans="1:8" ht="15" customHeight="1" x14ac:dyDescent="0.25">
      <c r="A48" s="19">
        <v>130880</v>
      </c>
      <c r="B48" s="20" t="s">
        <v>515</v>
      </c>
      <c r="C48" s="21" t="s">
        <v>516</v>
      </c>
      <c r="D48" s="22">
        <v>229.29</v>
      </c>
      <c r="E48" s="22"/>
      <c r="F48" s="23"/>
      <c r="G48" s="17">
        <f t="shared" si="5"/>
        <v>229.29</v>
      </c>
      <c r="H48" s="24">
        <f t="shared" si="7"/>
        <v>229.29</v>
      </c>
    </row>
    <row r="49" spans="1:8" ht="15" customHeight="1" x14ac:dyDescent="0.25">
      <c r="A49" s="19">
        <v>130951</v>
      </c>
      <c r="B49" s="20" t="s">
        <v>518</v>
      </c>
      <c r="C49" s="21" t="s">
        <v>519</v>
      </c>
      <c r="D49" s="22">
        <v>8.6760000000000002</v>
      </c>
      <c r="E49" s="22"/>
      <c r="F49" s="23"/>
      <c r="G49" s="17">
        <f t="shared" si="5"/>
        <v>8.6760000000000002</v>
      </c>
      <c r="H49" s="24">
        <f t="shared" si="7"/>
        <v>8.68</v>
      </c>
    </row>
    <row r="50" spans="1:8" ht="15" customHeight="1" x14ac:dyDescent="0.25">
      <c r="A50" s="19">
        <v>150000</v>
      </c>
      <c r="B50" s="20" t="s">
        <v>522</v>
      </c>
      <c r="C50" s="21" t="s">
        <v>523</v>
      </c>
      <c r="D50" s="22">
        <v>74.400000000000006</v>
      </c>
      <c r="E50" s="22"/>
      <c r="F50" s="23"/>
      <c r="G50" s="17">
        <f t="shared" si="5"/>
        <v>74.400000000000006</v>
      </c>
      <c r="H50" s="24">
        <f t="shared" si="7"/>
        <v>74.400000000000006</v>
      </c>
    </row>
    <row r="51" spans="1:8" ht="15" customHeight="1" x14ac:dyDescent="0.25">
      <c r="A51" s="19">
        <v>150020</v>
      </c>
      <c r="B51" s="20" t="s">
        <v>534</v>
      </c>
      <c r="C51" s="21" t="s">
        <v>535</v>
      </c>
      <c r="D51" s="22">
        <v>5</v>
      </c>
      <c r="E51" s="22"/>
      <c r="F51" s="23"/>
      <c r="G51" s="17">
        <f t="shared" si="5"/>
        <v>5</v>
      </c>
      <c r="H51" s="24">
        <f>ROUND(G51,2)</f>
        <v>5</v>
      </c>
    </row>
    <row r="52" spans="1:8" ht="15" customHeight="1" x14ac:dyDescent="0.25">
      <c r="A52" s="19">
        <v>153011</v>
      </c>
      <c r="B52" s="20" t="s">
        <v>585</v>
      </c>
      <c r="C52" s="21" t="s">
        <v>586</v>
      </c>
      <c r="D52" s="22">
        <v>9.65</v>
      </c>
      <c r="E52" s="22"/>
      <c r="F52" s="23"/>
      <c r="G52" s="17">
        <f t="shared" si="5"/>
        <v>9.65</v>
      </c>
      <c r="H52" s="24">
        <f t="shared" ref="H52:H57" si="8">ROUND(G52,2)</f>
        <v>9.65</v>
      </c>
    </row>
    <row r="53" spans="1:8" ht="15" customHeight="1" x14ac:dyDescent="0.25">
      <c r="A53" s="19">
        <v>210174</v>
      </c>
      <c r="B53" s="20" t="s">
        <v>611</v>
      </c>
      <c r="C53" s="21" t="s">
        <v>714</v>
      </c>
      <c r="D53" s="22">
        <v>3.3</v>
      </c>
      <c r="E53" s="22"/>
      <c r="F53" s="23"/>
      <c r="G53" s="17">
        <f t="shared" si="5"/>
        <v>3.3</v>
      </c>
      <c r="H53" s="24">
        <f t="shared" si="8"/>
        <v>3.3</v>
      </c>
    </row>
    <row r="54" spans="1:8" ht="15" customHeight="1" x14ac:dyDescent="0.25">
      <c r="A54" s="19">
        <v>230201</v>
      </c>
      <c r="B54" s="20" t="s">
        <v>631</v>
      </c>
      <c r="C54" s="21" t="s">
        <v>632</v>
      </c>
      <c r="D54" s="22">
        <v>346.68400000000003</v>
      </c>
      <c r="E54" s="22"/>
      <c r="F54" s="23"/>
      <c r="G54" s="17">
        <f t="shared" si="5"/>
        <v>346.68400000000003</v>
      </c>
      <c r="H54" s="24">
        <f t="shared" si="8"/>
        <v>346.68</v>
      </c>
    </row>
    <row r="55" spans="1:8" ht="15" customHeight="1" x14ac:dyDescent="0.25">
      <c r="A55" s="19">
        <v>230202</v>
      </c>
      <c r="B55" s="20" t="s">
        <v>633</v>
      </c>
      <c r="C55" s="21" t="s">
        <v>634</v>
      </c>
      <c r="D55" s="22">
        <v>2920.4259999999999</v>
      </c>
      <c r="E55" s="22">
        <v>7.66</v>
      </c>
      <c r="F55" s="23">
        <v>723.26</v>
      </c>
      <c r="G55" s="17">
        <f t="shared" si="5"/>
        <v>3651.3459999999995</v>
      </c>
      <c r="H55" s="24">
        <f t="shared" si="8"/>
        <v>3651.35</v>
      </c>
    </row>
    <row r="56" spans="1:8" ht="15" customHeight="1" x14ac:dyDescent="0.25">
      <c r="A56" s="19">
        <v>230203</v>
      </c>
      <c r="B56" s="20" t="s">
        <v>635</v>
      </c>
      <c r="C56" s="21" t="s">
        <v>636</v>
      </c>
      <c r="D56" s="22">
        <v>87.37</v>
      </c>
      <c r="E56" s="22"/>
      <c r="F56" s="23"/>
      <c r="G56" s="17">
        <f t="shared" si="5"/>
        <v>87.37</v>
      </c>
      <c r="H56" s="24">
        <f t="shared" si="8"/>
        <v>87.37</v>
      </c>
    </row>
    <row r="57" spans="1:8" ht="15" customHeight="1" x14ac:dyDescent="0.25">
      <c r="A57" s="19">
        <v>230208</v>
      </c>
      <c r="B57" s="20" t="s">
        <v>639</v>
      </c>
      <c r="C57" s="21" t="s">
        <v>640</v>
      </c>
      <c r="D57" s="22">
        <v>175.22399999999999</v>
      </c>
      <c r="E57" s="22"/>
      <c r="F57" s="23">
        <v>47.12</v>
      </c>
      <c r="G57" s="17">
        <f t="shared" si="5"/>
        <v>222.34399999999999</v>
      </c>
      <c r="H57" s="24">
        <f t="shared" si="8"/>
        <v>222.34</v>
      </c>
    </row>
    <row r="58" spans="1:8" ht="15" customHeight="1" x14ac:dyDescent="0.25">
      <c r="A58" s="26">
        <v>230801</v>
      </c>
      <c r="B58" s="20" t="s">
        <v>645</v>
      </c>
      <c r="C58" s="21" t="s">
        <v>720</v>
      </c>
      <c r="D58" s="22">
        <v>1.2</v>
      </c>
      <c r="E58" s="22"/>
      <c r="F58" s="23"/>
      <c r="G58" s="17">
        <f t="shared" si="5"/>
        <v>1.2</v>
      </c>
      <c r="H58" s="24">
        <f t="shared" ref="H58:H61" si="9">ROUND(G58,2)</f>
        <v>1.2</v>
      </c>
    </row>
    <row r="59" spans="1:8" ht="15" customHeight="1" x14ac:dyDescent="0.25">
      <c r="A59" s="26">
        <v>230801</v>
      </c>
      <c r="B59" s="20" t="s">
        <v>645</v>
      </c>
      <c r="C59" s="21" t="s">
        <v>719</v>
      </c>
      <c r="D59" s="22">
        <v>1.746</v>
      </c>
      <c r="E59" s="22"/>
      <c r="F59" s="23"/>
      <c r="G59" s="17">
        <f t="shared" si="5"/>
        <v>1.746</v>
      </c>
      <c r="H59" s="24">
        <f t="shared" si="9"/>
        <v>1.75</v>
      </c>
    </row>
    <row r="60" spans="1:8" ht="15" customHeight="1" x14ac:dyDescent="0.25">
      <c r="A60" s="19">
        <v>814020</v>
      </c>
      <c r="B60" s="20" t="s">
        <v>647</v>
      </c>
      <c r="C60" s="21" t="s">
        <v>648</v>
      </c>
      <c r="D60" s="22">
        <v>6.5519999999999996</v>
      </c>
      <c r="E60" s="22"/>
      <c r="F60" s="23"/>
      <c r="G60" s="17">
        <f t="shared" si="5"/>
        <v>6.5519999999999996</v>
      </c>
      <c r="H60" s="24">
        <f t="shared" si="9"/>
        <v>6.55</v>
      </c>
    </row>
    <row r="61" spans="1:8" ht="15" customHeight="1" x14ac:dyDescent="0.25">
      <c r="D61" s="34">
        <f>SUM(D5:D60)</f>
        <v>6837.1319999999996</v>
      </c>
      <c r="E61" s="34">
        <f>SUM(E5:E60)</f>
        <v>7.66</v>
      </c>
      <c r="F61" s="35">
        <f>SUM(F6:F60)</f>
        <v>2157.3999999999996</v>
      </c>
      <c r="G61" s="36">
        <f>SUM(G5:G60)</f>
        <v>9002.1919999999973</v>
      </c>
      <c r="H61" s="37">
        <f t="shared" si="9"/>
        <v>9002.19</v>
      </c>
    </row>
    <row r="62" spans="1:8" ht="15" customHeight="1" x14ac:dyDescent="0.25">
      <c r="A62" s="2" t="s">
        <v>7</v>
      </c>
      <c r="F62" s="4" t="s">
        <v>7</v>
      </c>
      <c r="G62" s="38"/>
      <c r="H62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402"/>
  <sheetViews>
    <sheetView topLeftCell="A352" zoomScale="120" zoomScaleNormal="120" workbookViewId="0">
      <selection activeCell="A352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45047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34.026000000000003</v>
      </c>
      <c r="E5" s="15"/>
      <c r="F5" s="16"/>
      <c r="G5" s="17">
        <f t="shared" ref="G5:G36" si="0">SUM(D5:F5)</f>
        <v>34.026000000000003</v>
      </c>
      <c r="H5" s="18">
        <f t="shared" ref="H5:H68" si="1">ROUND(G5,2)</f>
        <v>34.03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>
        <v>21.15</v>
      </c>
      <c r="E6" s="22"/>
      <c r="F6" s="23"/>
      <c r="G6" s="17">
        <f t="shared" si="0"/>
        <v>21.15</v>
      </c>
      <c r="H6" s="24">
        <f t="shared" si="1"/>
        <v>21.15</v>
      </c>
    </row>
    <row r="7" spans="1:8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1400</v>
      </c>
      <c r="B10" s="20" t="s">
        <v>18</v>
      </c>
      <c r="C10" s="21" t="s">
        <v>19</v>
      </c>
      <c r="D10" s="22">
        <v>1.6919999999999999</v>
      </c>
      <c r="E10" s="22"/>
      <c r="F10" s="23"/>
      <c r="G10" s="17">
        <f t="shared" si="0"/>
        <v>1.6919999999999999</v>
      </c>
      <c r="H10" s="24">
        <f>ROUND(G10,2)</f>
        <v>1.69</v>
      </c>
    </row>
    <row r="11" spans="1:8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1450</v>
      </c>
      <c r="B12" s="20" t="s">
        <v>20</v>
      </c>
      <c r="C12" s="21" t="s">
        <v>21</v>
      </c>
      <c r="D12" s="22">
        <v>66.046000000000006</v>
      </c>
      <c r="E12" s="22"/>
      <c r="F12" s="23"/>
      <c r="G12" s="17">
        <f t="shared" si="0"/>
        <v>66.046000000000006</v>
      </c>
      <c r="H12" s="24">
        <f t="shared" si="1"/>
        <v>66.05</v>
      </c>
    </row>
    <row r="13" spans="1:8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3"/>
      <c r="G14" s="17">
        <f t="shared" si="0"/>
        <v>0</v>
      </c>
      <c r="H14" s="24">
        <f>ROUND(G14,2)</f>
        <v>0</v>
      </c>
    </row>
    <row r="15" spans="1:8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3"/>
      <c r="G15" s="17">
        <f t="shared" si="0"/>
        <v>0</v>
      </c>
      <c r="H15" s="24">
        <f t="shared" ref="H15" si="2">ROUND(G15,2)</f>
        <v>0</v>
      </c>
    </row>
    <row r="16" spans="1:8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3"/>
      <c r="G17" s="17">
        <f t="shared" si="0"/>
        <v>0</v>
      </c>
      <c r="H17" s="24">
        <f>ROUND(G17,2)</f>
        <v>0</v>
      </c>
    </row>
    <row r="18" spans="1:8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3"/>
      <c r="G25" s="17">
        <f t="shared" si="0"/>
        <v>0</v>
      </c>
      <c r="H25" s="24">
        <f>ROUND(G25,2)</f>
        <v>0</v>
      </c>
    </row>
    <row r="26" spans="1:8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2350</v>
      </c>
      <c r="B27" s="20" t="s">
        <v>51</v>
      </c>
      <c r="C27" s="21" t="s">
        <v>52</v>
      </c>
      <c r="D27" s="22">
        <v>1.8</v>
      </c>
      <c r="E27" s="22"/>
      <c r="F27" s="23"/>
      <c r="G27" s="17">
        <f t="shared" si="0"/>
        <v>1.8</v>
      </c>
      <c r="H27" s="24">
        <f t="shared" si="1"/>
        <v>1.8</v>
      </c>
    </row>
    <row r="28" spans="1:8" ht="15" customHeight="1" x14ac:dyDescent="0.25">
      <c r="A28" s="19">
        <v>2460</v>
      </c>
      <c r="B28" s="20" t="s">
        <v>53</v>
      </c>
      <c r="C28" s="21" t="s">
        <v>681</v>
      </c>
      <c r="D28" s="22">
        <v>156.328</v>
      </c>
      <c r="E28" s="22"/>
      <c r="F28" s="23"/>
      <c r="G28" s="17">
        <f t="shared" si="0"/>
        <v>156.328</v>
      </c>
      <c r="H28" s="24">
        <f t="shared" si="1"/>
        <v>156.33000000000001</v>
      </c>
    </row>
    <row r="29" spans="1:8" ht="15" customHeight="1" x14ac:dyDescent="0.25">
      <c r="A29" s="19">
        <v>2520</v>
      </c>
      <c r="B29" s="20" t="s">
        <v>54</v>
      </c>
      <c r="C29" s="21" t="s">
        <v>55</v>
      </c>
      <c r="D29" s="22">
        <v>3</v>
      </c>
      <c r="E29" s="22"/>
      <c r="F29" s="23"/>
      <c r="G29" s="17">
        <f t="shared" si="0"/>
        <v>3</v>
      </c>
      <c r="H29" s="24">
        <f t="shared" si="1"/>
        <v>3</v>
      </c>
    </row>
    <row r="30" spans="1:8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2680</v>
      </c>
      <c r="B33" s="20" t="s">
        <v>62</v>
      </c>
      <c r="C33" s="21" t="s">
        <v>63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2960</v>
      </c>
      <c r="B35" s="20" t="s">
        <v>66</v>
      </c>
      <c r="C35" s="21" t="s">
        <v>67</v>
      </c>
      <c r="D35" s="22">
        <v>2.7</v>
      </c>
      <c r="E35" s="22"/>
      <c r="F35" s="23"/>
      <c r="G35" s="17">
        <f t="shared" si="0"/>
        <v>2.7</v>
      </c>
      <c r="H35" s="24">
        <f t="shared" si="1"/>
        <v>2.7</v>
      </c>
    </row>
    <row r="36" spans="1:8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3"/>
      <c r="G37" s="17">
        <f t="shared" ref="G37:G58" si="3">SUM(D37:F37)</f>
        <v>0</v>
      </c>
      <c r="H37" s="24">
        <f t="shared" si="1"/>
        <v>0</v>
      </c>
    </row>
    <row r="38" spans="1:8" ht="15" customHeight="1" x14ac:dyDescent="0.25">
      <c r="A38" s="19">
        <v>3260</v>
      </c>
      <c r="B38" s="20" t="s">
        <v>72</v>
      </c>
      <c r="C38" s="21" t="s">
        <v>73</v>
      </c>
      <c r="D38" s="22">
        <v>0.6</v>
      </c>
      <c r="E38" s="22"/>
      <c r="F38" s="23"/>
      <c r="G38" s="17">
        <f t="shared" si="3"/>
        <v>0.6</v>
      </c>
      <c r="H38" s="24">
        <f t="shared" si="1"/>
        <v>0.6</v>
      </c>
    </row>
    <row r="39" spans="1:8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3"/>
      <c r="G39" s="17">
        <f t="shared" si="3"/>
        <v>0</v>
      </c>
      <c r="H39" s="24">
        <f t="shared" si="1"/>
        <v>0</v>
      </c>
    </row>
    <row r="40" spans="1:8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3"/>
      <c r="G40" s="17">
        <f t="shared" si="3"/>
        <v>0</v>
      </c>
      <c r="H40" s="24">
        <f t="shared" si="1"/>
        <v>0</v>
      </c>
    </row>
    <row r="41" spans="1:8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3"/>
      <c r="G41" s="17">
        <f t="shared" si="3"/>
        <v>0</v>
      </c>
      <c r="H41" s="24">
        <f t="shared" si="1"/>
        <v>0</v>
      </c>
    </row>
    <row r="42" spans="1:8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3"/>
      <c r="G42" s="17">
        <f t="shared" si="3"/>
        <v>0</v>
      </c>
      <c r="H42" s="24">
        <f t="shared" si="1"/>
        <v>0</v>
      </c>
    </row>
    <row r="43" spans="1:8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3"/>
      <c r="G43" s="17">
        <f t="shared" si="3"/>
        <v>0</v>
      </c>
      <c r="H43" s="24">
        <f t="shared" si="1"/>
        <v>0</v>
      </c>
    </row>
    <row r="44" spans="1:8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3"/>
      <c r="G44" s="17">
        <f t="shared" si="3"/>
        <v>0</v>
      </c>
      <c r="H44" s="24">
        <f>ROUND(G44,2)</f>
        <v>0</v>
      </c>
    </row>
    <row r="45" spans="1:8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3"/>
      <c r="G45" s="17">
        <f t="shared" si="3"/>
        <v>0</v>
      </c>
      <c r="H45" s="24">
        <f t="shared" si="1"/>
        <v>0</v>
      </c>
    </row>
    <row r="46" spans="1:8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3"/>
      <c r="G46" s="17">
        <f t="shared" si="3"/>
        <v>0</v>
      </c>
      <c r="H46" s="24">
        <f t="shared" si="1"/>
        <v>0</v>
      </c>
    </row>
    <row r="47" spans="1:8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3"/>
      <c r="G47" s="17">
        <f t="shared" si="3"/>
        <v>0</v>
      </c>
      <c r="H47" s="24">
        <f t="shared" si="1"/>
        <v>0</v>
      </c>
    </row>
    <row r="48" spans="1:8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3"/>
      <c r="G48" s="17">
        <f t="shared" si="3"/>
        <v>0</v>
      </c>
      <c r="H48" s="24">
        <f t="shared" si="1"/>
        <v>0</v>
      </c>
    </row>
    <row r="49" spans="1:8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3"/>
      <c r="G49" s="17">
        <f t="shared" si="3"/>
        <v>0</v>
      </c>
      <c r="H49" s="24">
        <f>ROUND(G49,2)</f>
        <v>0</v>
      </c>
    </row>
    <row r="50" spans="1:8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3"/>
      <c r="G50" s="17">
        <f t="shared" si="3"/>
        <v>0</v>
      </c>
      <c r="H50" s="24">
        <f t="shared" ref="H50" si="4">ROUND(G50,2)</f>
        <v>0</v>
      </c>
    </row>
    <row r="51" spans="1:8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3"/>
      <c r="G51" s="17">
        <f t="shared" si="3"/>
        <v>0</v>
      </c>
      <c r="H51" s="24">
        <f t="shared" si="1"/>
        <v>0</v>
      </c>
    </row>
    <row r="52" spans="1:8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3"/>
      <c r="G52" s="17">
        <f t="shared" si="3"/>
        <v>0</v>
      </c>
      <c r="H52" s="24">
        <f t="shared" si="1"/>
        <v>0</v>
      </c>
    </row>
    <row r="53" spans="1:8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3"/>
      <c r="G53" s="17">
        <f t="shared" si="3"/>
        <v>0</v>
      </c>
      <c r="H53" s="24">
        <f t="shared" si="1"/>
        <v>0</v>
      </c>
    </row>
    <row r="54" spans="1:8" ht="15" customHeight="1" x14ac:dyDescent="0.25">
      <c r="A54" s="19">
        <v>4610</v>
      </c>
      <c r="B54" s="20" t="s">
        <v>89</v>
      </c>
      <c r="C54" s="21" t="s">
        <v>102</v>
      </c>
      <c r="D54" s="22"/>
      <c r="E54" s="22"/>
      <c r="F54" s="23"/>
      <c r="G54" s="17">
        <f t="shared" si="3"/>
        <v>0</v>
      </c>
      <c r="H54" s="24">
        <f t="shared" si="1"/>
        <v>0</v>
      </c>
    </row>
    <row r="55" spans="1:8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3"/>
      <c r="G55" s="17">
        <f t="shared" si="3"/>
        <v>0</v>
      </c>
      <c r="H55" s="24">
        <f t="shared" si="1"/>
        <v>0</v>
      </c>
    </row>
    <row r="56" spans="1:8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3"/>
      <c r="G56" s="17">
        <f t="shared" si="3"/>
        <v>0</v>
      </c>
      <c r="H56" s="24">
        <f t="shared" si="1"/>
        <v>0</v>
      </c>
    </row>
    <row r="57" spans="1:8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3"/>
      <c r="G57" s="17">
        <f t="shared" si="3"/>
        <v>0</v>
      </c>
      <c r="H57" s="24">
        <f t="shared" si="1"/>
        <v>0</v>
      </c>
    </row>
    <row r="58" spans="1:8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3"/>
      <c r="G58" s="17">
        <f t="shared" si="3"/>
        <v>0</v>
      </c>
      <c r="H58" s="24">
        <f t="shared" si="1"/>
        <v>0</v>
      </c>
    </row>
    <row r="59" spans="1:8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3"/>
      <c r="G59" s="17">
        <v>0</v>
      </c>
      <c r="H59" s="24">
        <f t="shared" si="1"/>
        <v>0</v>
      </c>
    </row>
    <row r="60" spans="1:8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3"/>
      <c r="G60" s="17">
        <f t="shared" ref="G60:G123" si="5">SUM(D60:F60)</f>
        <v>0</v>
      </c>
      <c r="H60" s="24">
        <f t="shared" si="1"/>
        <v>0</v>
      </c>
    </row>
    <row r="61" spans="1:8" ht="15" customHeight="1" x14ac:dyDescent="0.25">
      <c r="A61" s="19">
        <v>5000</v>
      </c>
      <c r="B61" s="20" t="s">
        <v>112</v>
      </c>
      <c r="C61" s="21" t="s">
        <v>113</v>
      </c>
      <c r="D61" s="22">
        <v>3.54</v>
      </c>
      <c r="E61" s="22"/>
      <c r="F61" s="23"/>
      <c r="G61" s="17">
        <f t="shared" si="5"/>
        <v>3.54</v>
      </c>
      <c r="H61" s="24">
        <f t="shared" si="1"/>
        <v>3.54</v>
      </c>
    </row>
    <row r="62" spans="1:8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3"/>
      <c r="G62" s="17">
        <f t="shared" si="5"/>
        <v>0</v>
      </c>
      <c r="H62" s="24">
        <f t="shared" si="1"/>
        <v>0</v>
      </c>
    </row>
    <row r="63" spans="1:8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3"/>
      <c r="G63" s="17">
        <f t="shared" si="5"/>
        <v>0</v>
      </c>
      <c r="H63" s="24">
        <f t="shared" si="1"/>
        <v>0</v>
      </c>
    </row>
    <row r="64" spans="1:8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3"/>
      <c r="G64" s="17">
        <f t="shared" si="5"/>
        <v>0</v>
      </c>
      <c r="H64" s="24">
        <f t="shared" si="1"/>
        <v>0</v>
      </c>
    </row>
    <row r="65" spans="1:8" ht="15" customHeight="1" x14ac:dyDescent="0.25">
      <c r="A65" s="19">
        <v>5006</v>
      </c>
      <c r="B65" s="20" t="s">
        <v>120</v>
      </c>
      <c r="C65" s="21" t="s">
        <v>706</v>
      </c>
      <c r="D65" s="22">
        <v>79.91</v>
      </c>
      <c r="E65" s="22"/>
      <c r="F65" s="23"/>
      <c r="G65" s="17">
        <f t="shared" si="5"/>
        <v>79.91</v>
      </c>
      <c r="H65" s="24">
        <f t="shared" si="1"/>
        <v>79.91</v>
      </c>
    </row>
    <row r="66" spans="1:8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3"/>
      <c r="G66" s="17">
        <f t="shared" si="5"/>
        <v>0</v>
      </c>
      <c r="H66" s="24">
        <f t="shared" si="1"/>
        <v>0</v>
      </c>
    </row>
    <row r="67" spans="1:8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3"/>
      <c r="G67" s="17">
        <f t="shared" si="5"/>
        <v>0</v>
      </c>
      <c r="H67" s="24">
        <f t="shared" si="1"/>
        <v>0</v>
      </c>
    </row>
    <row r="68" spans="1:8" ht="15" customHeight="1" x14ac:dyDescent="0.25">
      <c r="A68" s="19">
        <v>5280</v>
      </c>
      <c r="B68" s="20" t="s">
        <v>125</v>
      </c>
      <c r="C68" s="21" t="s">
        <v>126</v>
      </c>
      <c r="D68" s="22">
        <v>1.8</v>
      </c>
      <c r="E68" s="22"/>
      <c r="F68" s="23"/>
      <c r="G68" s="17">
        <f t="shared" si="5"/>
        <v>1.8</v>
      </c>
      <c r="H68" s="24">
        <f t="shared" si="1"/>
        <v>1.8</v>
      </c>
    </row>
    <row r="69" spans="1:8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3"/>
      <c r="G69" s="17">
        <f t="shared" si="5"/>
        <v>0</v>
      </c>
      <c r="H69" s="24">
        <f t="shared" ref="H69:H70" si="6">ROUND(G69,2)</f>
        <v>0</v>
      </c>
    </row>
    <row r="70" spans="1:8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3"/>
      <c r="G70" s="17">
        <f t="shared" si="5"/>
        <v>0</v>
      </c>
      <c r="H70" s="24">
        <f t="shared" si="6"/>
        <v>0</v>
      </c>
    </row>
    <row r="71" spans="1:8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3"/>
      <c r="G71" s="17">
        <f t="shared" si="5"/>
        <v>0</v>
      </c>
      <c r="H71" s="24">
        <f>ROUND(G71,2)</f>
        <v>0</v>
      </c>
    </row>
    <row r="72" spans="1:8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3"/>
      <c r="G72" s="17">
        <f t="shared" si="5"/>
        <v>0</v>
      </c>
      <c r="H72" s="24">
        <f t="shared" ref="H72:H141" si="7">ROUND(G72,2)</f>
        <v>0</v>
      </c>
    </row>
    <row r="73" spans="1:8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3"/>
      <c r="G73" s="17">
        <f t="shared" si="5"/>
        <v>0</v>
      </c>
      <c r="H73" s="24">
        <f t="shared" si="7"/>
        <v>0</v>
      </c>
    </row>
    <row r="74" spans="1:8" ht="15" customHeight="1" x14ac:dyDescent="0.25">
      <c r="A74" s="19">
        <v>5470</v>
      </c>
      <c r="B74" s="20" t="s">
        <v>136</v>
      </c>
      <c r="C74" s="21" t="s">
        <v>137</v>
      </c>
      <c r="D74" s="22"/>
      <c r="E74" s="22"/>
      <c r="F74" s="23"/>
      <c r="G74" s="17">
        <f t="shared" si="5"/>
        <v>0</v>
      </c>
      <c r="H74" s="24">
        <f t="shared" si="7"/>
        <v>0</v>
      </c>
    </row>
    <row r="75" spans="1:8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3"/>
      <c r="G75" s="17">
        <f t="shared" si="5"/>
        <v>0</v>
      </c>
      <c r="H75" s="24">
        <f t="shared" si="7"/>
        <v>0</v>
      </c>
    </row>
    <row r="76" spans="1:8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3"/>
      <c r="G76" s="17">
        <f t="shared" si="5"/>
        <v>0</v>
      </c>
      <c r="H76" s="24">
        <f t="shared" si="7"/>
        <v>0</v>
      </c>
    </row>
    <row r="77" spans="1:8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3"/>
      <c r="G77" s="17">
        <f t="shared" si="5"/>
        <v>0</v>
      </c>
      <c r="H77" s="24">
        <f t="shared" si="7"/>
        <v>0</v>
      </c>
    </row>
    <row r="78" spans="1:8" ht="15" customHeight="1" x14ac:dyDescent="0.25">
      <c r="A78" s="19">
        <v>5600</v>
      </c>
      <c r="B78" s="20" t="s">
        <v>142</v>
      </c>
      <c r="C78" s="21" t="s">
        <v>143</v>
      </c>
      <c r="D78" s="22"/>
      <c r="E78" s="22"/>
      <c r="F78" s="23"/>
      <c r="G78" s="17">
        <f t="shared" si="5"/>
        <v>0</v>
      </c>
      <c r="H78" s="24">
        <f t="shared" si="7"/>
        <v>0</v>
      </c>
    </row>
    <row r="79" spans="1:8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3"/>
      <c r="G79" s="17">
        <f t="shared" si="5"/>
        <v>0</v>
      </c>
      <c r="H79" s="24">
        <f t="shared" si="7"/>
        <v>0</v>
      </c>
    </row>
    <row r="80" spans="1:8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3"/>
      <c r="G80" s="17">
        <f t="shared" si="5"/>
        <v>0</v>
      </c>
      <c r="H80" s="24">
        <f>ROUND(G80,2)</f>
        <v>0</v>
      </c>
    </row>
    <row r="81" spans="1:8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3"/>
      <c r="G81" s="17">
        <f t="shared" si="5"/>
        <v>0</v>
      </c>
      <c r="H81" s="24">
        <f t="shared" ref="H81" si="8">ROUND(G81,2)</f>
        <v>0</v>
      </c>
    </row>
    <row r="82" spans="1:8" ht="15" customHeight="1" x14ac:dyDescent="0.25">
      <c r="A82" s="19">
        <v>5660</v>
      </c>
      <c r="B82" s="20" t="s">
        <v>150</v>
      </c>
      <c r="C82" s="21" t="s">
        <v>151</v>
      </c>
      <c r="D82" s="22">
        <v>25.95</v>
      </c>
      <c r="E82" s="22"/>
      <c r="F82" s="23"/>
      <c r="G82" s="17">
        <f t="shared" si="5"/>
        <v>25.95</v>
      </c>
      <c r="H82" s="24">
        <f t="shared" si="7"/>
        <v>25.95</v>
      </c>
    </row>
    <row r="83" spans="1:8" ht="15" customHeight="1" x14ac:dyDescent="0.25">
      <c r="A83" s="19">
        <v>5690</v>
      </c>
      <c r="B83" s="20" t="s">
        <v>152</v>
      </c>
      <c r="C83" s="21" t="s">
        <v>153</v>
      </c>
      <c r="D83" s="22">
        <v>1061.0619999999999</v>
      </c>
      <c r="E83" s="22"/>
      <c r="F83" s="23">
        <v>1186.55</v>
      </c>
      <c r="G83" s="17">
        <f t="shared" si="5"/>
        <v>2247.6120000000001</v>
      </c>
      <c r="H83" s="24">
        <f t="shared" si="7"/>
        <v>2247.61</v>
      </c>
    </row>
    <row r="84" spans="1:8" ht="15" customHeight="1" x14ac:dyDescent="0.25">
      <c r="A84" s="19">
        <v>5760</v>
      </c>
      <c r="B84" s="20" t="s">
        <v>154</v>
      </c>
      <c r="C84" s="21" t="s">
        <v>155</v>
      </c>
      <c r="D84" s="25">
        <v>1.746</v>
      </c>
      <c r="E84" s="25"/>
      <c r="F84" s="23"/>
      <c r="G84" s="17">
        <f t="shared" si="5"/>
        <v>1.746</v>
      </c>
      <c r="H84" s="24">
        <f t="shared" si="7"/>
        <v>1.75</v>
      </c>
    </row>
    <row r="85" spans="1:8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3"/>
      <c r="G85" s="17">
        <f t="shared" si="5"/>
        <v>0</v>
      </c>
      <c r="H85" s="24">
        <f t="shared" si="7"/>
        <v>0</v>
      </c>
    </row>
    <row r="86" spans="1:8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3"/>
      <c r="G86" s="17">
        <f t="shared" si="5"/>
        <v>0</v>
      </c>
      <c r="H86" s="24">
        <f t="shared" si="7"/>
        <v>0</v>
      </c>
    </row>
    <row r="87" spans="1:8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3"/>
      <c r="G87" s="17">
        <f t="shared" si="5"/>
        <v>0</v>
      </c>
      <c r="H87" s="24">
        <f t="shared" si="7"/>
        <v>0</v>
      </c>
    </row>
    <row r="88" spans="1:8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3"/>
      <c r="G88" s="17">
        <f t="shared" si="5"/>
        <v>0</v>
      </c>
      <c r="H88" s="24">
        <f t="shared" si="7"/>
        <v>0</v>
      </c>
    </row>
    <row r="89" spans="1:8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3"/>
      <c r="G89" s="17">
        <f t="shared" si="5"/>
        <v>0</v>
      </c>
      <c r="H89" s="24">
        <f t="shared" si="7"/>
        <v>0</v>
      </c>
    </row>
    <row r="90" spans="1:8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3"/>
      <c r="G90" s="17">
        <f t="shared" si="5"/>
        <v>0</v>
      </c>
      <c r="H90" s="24">
        <f t="shared" si="7"/>
        <v>0</v>
      </c>
    </row>
    <row r="91" spans="1:8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3"/>
      <c r="G91" s="17">
        <f t="shared" si="5"/>
        <v>0</v>
      </c>
      <c r="H91" s="24">
        <f t="shared" si="7"/>
        <v>0</v>
      </c>
    </row>
    <row r="92" spans="1:8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3"/>
      <c r="G92" s="17">
        <f t="shared" si="5"/>
        <v>0</v>
      </c>
      <c r="H92" s="24">
        <f t="shared" si="7"/>
        <v>0</v>
      </c>
    </row>
    <row r="93" spans="1:8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3"/>
      <c r="G93" s="17">
        <f t="shared" si="5"/>
        <v>0</v>
      </c>
      <c r="H93" s="24">
        <f t="shared" si="7"/>
        <v>0</v>
      </c>
    </row>
    <row r="94" spans="1:8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3"/>
      <c r="G94" s="17">
        <f t="shared" si="5"/>
        <v>0</v>
      </c>
      <c r="H94" s="24">
        <f t="shared" si="7"/>
        <v>0</v>
      </c>
    </row>
    <row r="95" spans="1:8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3"/>
      <c r="G95" s="17">
        <f t="shared" si="5"/>
        <v>0</v>
      </c>
      <c r="H95" s="24">
        <f t="shared" si="7"/>
        <v>0</v>
      </c>
    </row>
    <row r="96" spans="1:8" ht="15" customHeight="1" x14ac:dyDescent="0.25">
      <c r="A96" s="19">
        <v>6082</v>
      </c>
      <c r="B96" s="20" t="s">
        <v>170</v>
      </c>
      <c r="C96" s="21" t="s">
        <v>742</v>
      </c>
      <c r="D96" s="22">
        <v>0.6</v>
      </c>
      <c r="E96" s="22"/>
      <c r="F96" s="23"/>
      <c r="G96" s="17">
        <f t="shared" si="5"/>
        <v>0.6</v>
      </c>
      <c r="H96" s="24">
        <f t="shared" si="7"/>
        <v>0.6</v>
      </c>
    </row>
    <row r="97" spans="1:8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3"/>
      <c r="G97" s="17">
        <f t="shared" si="5"/>
        <v>0</v>
      </c>
      <c r="H97" s="24">
        <f t="shared" si="7"/>
        <v>0</v>
      </c>
    </row>
    <row r="98" spans="1:8" ht="15" customHeight="1" x14ac:dyDescent="0.25">
      <c r="A98" s="19">
        <v>6292</v>
      </c>
      <c r="B98" s="20" t="s">
        <v>174</v>
      </c>
      <c r="C98" s="21" t="s">
        <v>175</v>
      </c>
      <c r="D98" s="22"/>
      <c r="E98" s="22"/>
      <c r="F98" s="23"/>
      <c r="G98" s="17">
        <f t="shared" si="5"/>
        <v>0</v>
      </c>
      <c r="H98" s="24">
        <f t="shared" si="7"/>
        <v>0</v>
      </c>
    </row>
    <row r="99" spans="1:8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3"/>
      <c r="G99" s="17">
        <f t="shared" si="5"/>
        <v>0</v>
      </c>
      <c r="H99" s="24">
        <f t="shared" si="7"/>
        <v>0</v>
      </c>
    </row>
    <row r="100" spans="1:8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3"/>
      <c r="G100" s="17">
        <f t="shared" si="5"/>
        <v>0</v>
      </c>
      <c r="H100" s="24">
        <f t="shared" si="7"/>
        <v>0</v>
      </c>
    </row>
    <row r="101" spans="1:8" ht="15" customHeight="1" x14ac:dyDescent="0.25">
      <c r="A101" s="19">
        <v>6500</v>
      </c>
      <c r="B101" s="20" t="s">
        <v>180</v>
      </c>
      <c r="C101" s="21" t="s">
        <v>181</v>
      </c>
      <c r="D101" s="22">
        <v>12</v>
      </c>
      <c r="E101" s="22"/>
      <c r="F101" s="23"/>
      <c r="G101" s="17">
        <f t="shared" si="5"/>
        <v>12</v>
      </c>
      <c r="H101" s="24">
        <f t="shared" si="7"/>
        <v>12</v>
      </c>
    </row>
    <row r="102" spans="1:8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3"/>
      <c r="G102" s="17">
        <f t="shared" si="5"/>
        <v>0</v>
      </c>
      <c r="H102" s="24">
        <f t="shared" si="7"/>
        <v>0</v>
      </c>
    </row>
    <row r="103" spans="1:8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3"/>
      <c r="G103" s="17">
        <f t="shared" si="5"/>
        <v>0</v>
      </c>
      <c r="H103" s="24">
        <f t="shared" si="7"/>
        <v>0</v>
      </c>
    </row>
    <row r="104" spans="1:8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3"/>
      <c r="G104" s="17">
        <f t="shared" si="5"/>
        <v>0</v>
      </c>
      <c r="H104" s="24">
        <f t="shared" si="7"/>
        <v>0</v>
      </c>
    </row>
    <row r="105" spans="1:8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3"/>
      <c r="G105" s="17">
        <f t="shared" si="5"/>
        <v>0</v>
      </c>
      <c r="H105" s="24">
        <f t="shared" si="7"/>
        <v>0</v>
      </c>
    </row>
    <row r="106" spans="1:8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3"/>
      <c r="G106" s="17">
        <f t="shared" si="5"/>
        <v>0</v>
      </c>
      <c r="H106" s="24">
        <f t="shared" si="7"/>
        <v>0</v>
      </c>
    </row>
    <row r="107" spans="1:8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3"/>
      <c r="G107" s="17">
        <f t="shared" si="5"/>
        <v>0</v>
      </c>
      <c r="H107" s="24">
        <f t="shared" si="7"/>
        <v>0</v>
      </c>
    </row>
    <row r="108" spans="1:8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3"/>
      <c r="G108" s="17">
        <f t="shared" si="5"/>
        <v>0</v>
      </c>
      <c r="H108" s="24">
        <f t="shared" si="7"/>
        <v>0</v>
      </c>
    </row>
    <row r="109" spans="1:8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3"/>
      <c r="G109" s="17">
        <f t="shared" si="5"/>
        <v>0</v>
      </c>
      <c r="H109" s="24">
        <f>ROUND(G109,2)</f>
        <v>0</v>
      </c>
    </row>
    <row r="110" spans="1:8" ht="15" customHeight="1" x14ac:dyDescent="0.25">
      <c r="A110" s="19">
        <v>6610</v>
      </c>
      <c r="B110" s="20" t="s">
        <v>190</v>
      </c>
      <c r="C110" s="21" t="s">
        <v>196</v>
      </c>
      <c r="D110" s="22">
        <v>11.76</v>
      </c>
      <c r="E110" s="22"/>
      <c r="F110" s="23"/>
      <c r="G110" s="17">
        <f t="shared" si="5"/>
        <v>11.76</v>
      </c>
      <c r="H110" s="24">
        <f>ROUND(G110,2)</f>
        <v>11.76</v>
      </c>
    </row>
    <row r="111" spans="1:8" ht="15" customHeight="1" x14ac:dyDescent="0.25">
      <c r="A111" s="19">
        <v>6670</v>
      </c>
      <c r="B111" s="20" t="s">
        <v>190</v>
      </c>
      <c r="C111" s="21" t="s">
        <v>197</v>
      </c>
      <c r="D111" s="22">
        <v>20.11</v>
      </c>
      <c r="E111" s="22"/>
      <c r="F111" s="23"/>
      <c r="G111" s="17">
        <f t="shared" si="5"/>
        <v>20.11</v>
      </c>
      <c r="H111" s="24">
        <f t="shared" ref="H111:H112" si="9">ROUND(G111,2)</f>
        <v>20.11</v>
      </c>
    </row>
    <row r="112" spans="1:8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3"/>
      <c r="G112" s="17">
        <f t="shared" si="5"/>
        <v>0</v>
      </c>
      <c r="H112" s="24">
        <f t="shared" si="9"/>
        <v>0</v>
      </c>
    </row>
    <row r="113" spans="1:8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3"/>
      <c r="G113" s="17">
        <f t="shared" si="5"/>
        <v>0</v>
      </c>
      <c r="H113" s="24">
        <f t="shared" si="7"/>
        <v>0</v>
      </c>
    </row>
    <row r="114" spans="1:8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3"/>
      <c r="G114" s="17">
        <f t="shared" si="5"/>
        <v>0</v>
      </c>
      <c r="H114" s="24">
        <f t="shared" si="7"/>
        <v>0</v>
      </c>
    </row>
    <row r="115" spans="1:8" ht="15" customHeight="1" x14ac:dyDescent="0.25">
      <c r="A115" s="19">
        <v>6871</v>
      </c>
      <c r="B115" s="20" t="s">
        <v>203</v>
      </c>
      <c r="C115" s="21" t="s">
        <v>204</v>
      </c>
      <c r="D115" s="22">
        <v>25.2</v>
      </c>
      <c r="E115" s="22"/>
      <c r="F115" s="23"/>
      <c r="G115" s="17">
        <f t="shared" si="5"/>
        <v>25.2</v>
      </c>
      <c r="H115" s="24">
        <f t="shared" si="7"/>
        <v>25.2</v>
      </c>
    </row>
    <row r="116" spans="1:8" ht="15" customHeight="1" x14ac:dyDescent="0.25">
      <c r="A116" s="19">
        <v>6872</v>
      </c>
      <c r="B116" s="20" t="s">
        <v>205</v>
      </c>
      <c r="C116" s="21" t="s">
        <v>206</v>
      </c>
      <c r="D116" s="22">
        <v>2.76</v>
      </c>
      <c r="E116" s="22"/>
      <c r="F116" s="23"/>
      <c r="G116" s="17">
        <f t="shared" si="5"/>
        <v>2.76</v>
      </c>
      <c r="H116" s="24">
        <f t="shared" si="7"/>
        <v>2.76</v>
      </c>
    </row>
    <row r="117" spans="1:8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3"/>
      <c r="G117" s="17">
        <f t="shared" si="5"/>
        <v>0</v>
      </c>
      <c r="H117" s="24">
        <f t="shared" si="7"/>
        <v>0</v>
      </c>
    </row>
    <row r="118" spans="1:8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/>
      <c r="F118" s="23"/>
      <c r="G118" s="17">
        <f t="shared" si="5"/>
        <v>0</v>
      </c>
      <c r="H118" s="24">
        <f t="shared" si="7"/>
        <v>0</v>
      </c>
    </row>
    <row r="119" spans="1:8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3"/>
      <c r="G119" s="17">
        <f t="shared" si="5"/>
        <v>0</v>
      </c>
      <c r="H119" s="24">
        <f t="shared" si="7"/>
        <v>0</v>
      </c>
    </row>
    <row r="120" spans="1:8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3"/>
      <c r="G120" s="17">
        <f t="shared" si="5"/>
        <v>0</v>
      </c>
      <c r="H120" s="24">
        <f t="shared" si="7"/>
        <v>0</v>
      </c>
    </row>
    <row r="121" spans="1:8" ht="15" customHeight="1" x14ac:dyDescent="0.25">
      <c r="A121" s="19">
        <v>7020</v>
      </c>
      <c r="B121" s="20" t="s">
        <v>214</v>
      </c>
      <c r="C121" s="21" t="s">
        <v>215</v>
      </c>
      <c r="D121" s="22">
        <v>6.45</v>
      </c>
      <c r="E121" s="22"/>
      <c r="F121" s="23"/>
      <c r="G121" s="17">
        <f t="shared" si="5"/>
        <v>6.45</v>
      </c>
      <c r="H121" s="24">
        <f t="shared" si="7"/>
        <v>6.45</v>
      </c>
    </row>
    <row r="122" spans="1:8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3"/>
      <c r="G122" s="17">
        <f t="shared" si="5"/>
        <v>0</v>
      </c>
      <c r="H122" s="24">
        <f t="shared" si="7"/>
        <v>0</v>
      </c>
    </row>
    <row r="123" spans="1:8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3"/>
      <c r="G123" s="17">
        <f t="shared" si="5"/>
        <v>0</v>
      </c>
      <c r="H123" s="24">
        <f t="shared" si="7"/>
        <v>0</v>
      </c>
    </row>
    <row r="124" spans="1:8" ht="15" customHeight="1" x14ac:dyDescent="0.25">
      <c r="A124" s="19">
        <v>7140</v>
      </c>
      <c r="B124" s="20" t="s">
        <v>220</v>
      </c>
      <c r="C124" s="21" t="s">
        <v>221</v>
      </c>
      <c r="D124" s="22">
        <v>9</v>
      </c>
      <c r="E124" s="22"/>
      <c r="F124" s="23"/>
      <c r="G124" s="17">
        <f t="shared" ref="G124:G187" si="10">SUM(D124:F124)</f>
        <v>9</v>
      </c>
      <c r="H124" s="24">
        <f t="shared" si="7"/>
        <v>9</v>
      </c>
    </row>
    <row r="125" spans="1:8" ht="15" customHeight="1" x14ac:dyDescent="0.25">
      <c r="A125" s="19">
        <v>7180</v>
      </c>
      <c r="B125" s="20" t="s">
        <v>222</v>
      </c>
      <c r="C125" s="21" t="s">
        <v>223</v>
      </c>
      <c r="D125" s="22"/>
      <c r="E125" s="22"/>
      <c r="F125" s="23"/>
      <c r="G125" s="17">
        <f t="shared" si="10"/>
        <v>0</v>
      </c>
      <c r="H125" s="24">
        <f t="shared" si="7"/>
        <v>0</v>
      </c>
    </row>
    <row r="126" spans="1:8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3"/>
      <c r="G126" s="17">
        <f t="shared" si="10"/>
        <v>0</v>
      </c>
      <c r="H126" s="24">
        <f t="shared" si="7"/>
        <v>0</v>
      </c>
    </row>
    <row r="127" spans="1:8" ht="15" customHeight="1" x14ac:dyDescent="0.25">
      <c r="A127" s="19">
        <v>7250</v>
      </c>
      <c r="B127" s="20" t="s">
        <v>226</v>
      </c>
      <c r="C127" s="21" t="s">
        <v>227</v>
      </c>
      <c r="D127" s="22">
        <v>64.84</v>
      </c>
      <c r="E127" s="22"/>
      <c r="F127" s="23"/>
      <c r="G127" s="17">
        <f t="shared" si="10"/>
        <v>64.84</v>
      </c>
      <c r="H127" s="24">
        <f t="shared" si="7"/>
        <v>64.84</v>
      </c>
    </row>
    <row r="128" spans="1:8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3"/>
      <c r="G128" s="17">
        <f t="shared" si="10"/>
        <v>0</v>
      </c>
      <c r="H128" s="24">
        <f t="shared" si="7"/>
        <v>0</v>
      </c>
    </row>
    <row r="129" spans="1:8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3"/>
      <c r="G129" s="17">
        <f t="shared" si="10"/>
        <v>0</v>
      </c>
      <c r="H129" s="24">
        <f t="shared" si="7"/>
        <v>0</v>
      </c>
    </row>
    <row r="130" spans="1:8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3"/>
      <c r="G130" s="17">
        <f t="shared" si="10"/>
        <v>0</v>
      </c>
      <c r="H130" s="24">
        <f t="shared" si="7"/>
        <v>0</v>
      </c>
    </row>
    <row r="131" spans="1:8" ht="15" customHeight="1" x14ac:dyDescent="0.25">
      <c r="A131" s="19">
        <v>7280</v>
      </c>
      <c r="B131" s="20" t="s">
        <v>234</v>
      </c>
      <c r="C131" s="21" t="s">
        <v>235</v>
      </c>
      <c r="D131" s="22">
        <v>0.6</v>
      </c>
      <c r="E131" s="22"/>
      <c r="F131" s="23"/>
      <c r="G131" s="17">
        <f t="shared" si="10"/>
        <v>0.6</v>
      </c>
      <c r="H131" s="24">
        <f t="shared" si="7"/>
        <v>0.6</v>
      </c>
    </row>
    <row r="132" spans="1:8" ht="15" customHeight="1" x14ac:dyDescent="0.25">
      <c r="A132" s="19">
        <v>7320</v>
      </c>
      <c r="B132" s="20" t="s">
        <v>236</v>
      </c>
      <c r="C132" s="21" t="s">
        <v>237</v>
      </c>
      <c r="D132" s="22">
        <v>164.2</v>
      </c>
      <c r="E132" s="22"/>
      <c r="F132" s="23"/>
      <c r="G132" s="17">
        <f t="shared" si="10"/>
        <v>164.2</v>
      </c>
      <c r="H132" s="24">
        <f t="shared" si="7"/>
        <v>164.2</v>
      </c>
    </row>
    <row r="133" spans="1:8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3"/>
      <c r="G133" s="17">
        <f t="shared" si="10"/>
        <v>0</v>
      </c>
      <c r="H133" s="24">
        <f t="shared" si="7"/>
        <v>0</v>
      </c>
    </row>
    <row r="134" spans="1:8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3"/>
      <c r="G134" s="17">
        <f t="shared" si="10"/>
        <v>0</v>
      </c>
      <c r="H134" s="24">
        <f t="shared" si="7"/>
        <v>0</v>
      </c>
    </row>
    <row r="135" spans="1:8" ht="15" customHeight="1" x14ac:dyDescent="0.25">
      <c r="A135" s="19">
        <v>7391</v>
      </c>
      <c r="B135" s="20" t="s">
        <v>243</v>
      </c>
      <c r="C135" s="21" t="s">
        <v>710</v>
      </c>
      <c r="D135" s="22"/>
      <c r="E135" s="22"/>
      <c r="F135" s="23"/>
      <c r="G135" s="17">
        <f t="shared" si="10"/>
        <v>0</v>
      </c>
      <c r="H135" s="24">
        <f t="shared" si="7"/>
        <v>0</v>
      </c>
    </row>
    <row r="136" spans="1:8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3"/>
      <c r="G136" s="17">
        <f t="shared" si="10"/>
        <v>0</v>
      </c>
      <c r="H136" s="24">
        <f t="shared" si="7"/>
        <v>0</v>
      </c>
    </row>
    <row r="137" spans="1:8" ht="15" customHeight="1" x14ac:dyDescent="0.25">
      <c r="A137" s="19">
        <v>7459</v>
      </c>
      <c r="B137" s="20" t="s">
        <v>230</v>
      </c>
      <c r="C137" s="21" t="s">
        <v>675</v>
      </c>
      <c r="D137" s="22">
        <v>12.6</v>
      </c>
      <c r="E137" s="22"/>
      <c r="F137" s="23"/>
      <c r="G137" s="17">
        <f t="shared" si="10"/>
        <v>12.6</v>
      </c>
      <c r="H137" s="24">
        <f t="shared" si="7"/>
        <v>12.6</v>
      </c>
    </row>
    <row r="138" spans="1:8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3"/>
      <c r="G138" s="17">
        <f t="shared" si="10"/>
        <v>0</v>
      </c>
      <c r="H138" s="24">
        <f t="shared" si="7"/>
        <v>0</v>
      </c>
    </row>
    <row r="139" spans="1:8" ht="15" customHeight="1" x14ac:dyDescent="0.25">
      <c r="A139" s="19">
        <v>7462</v>
      </c>
      <c r="B139" s="20" t="s">
        <v>248</v>
      </c>
      <c r="C139" s="21" t="s">
        <v>249</v>
      </c>
      <c r="D139" s="22">
        <v>12.45</v>
      </c>
      <c r="E139" s="22"/>
      <c r="F139" s="23"/>
      <c r="G139" s="17">
        <f t="shared" si="10"/>
        <v>12.45</v>
      </c>
      <c r="H139" s="24">
        <f t="shared" si="7"/>
        <v>12.45</v>
      </c>
    </row>
    <row r="140" spans="1:8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3"/>
      <c r="G140" s="17">
        <f t="shared" si="10"/>
        <v>0</v>
      </c>
      <c r="H140" s="24">
        <f t="shared" si="7"/>
        <v>0</v>
      </c>
    </row>
    <row r="141" spans="1:8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3"/>
      <c r="G141" s="17">
        <f t="shared" si="10"/>
        <v>0</v>
      </c>
      <c r="H141" s="24">
        <f t="shared" si="7"/>
        <v>0</v>
      </c>
    </row>
    <row r="142" spans="1:8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3"/>
      <c r="G142" s="17">
        <f t="shared" si="10"/>
        <v>0</v>
      </c>
      <c r="H142" s="24">
        <f t="shared" ref="H142:H222" si="11">ROUND(G142,2)</f>
        <v>0</v>
      </c>
    </row>
    <row r="143" spans="1:8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3"/>
      <c r="G143" s="17">
        <f t="shared" si="10"/>
        <v>0</v>
      </c>
      <c r="H143" s="24">
        <f t="shared" si="11"/>
        <v>0</v>
      </c>
    </row>
    <row r="144" spans="1:8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3"/>
      <c r="G144" s="17">
        <f t="shared" si="10"/>
        <v>0</v>
      </c>
      <c r="H144" s="24">
        <f t="shared" si="11"/>
        <v>0</v>
      </c>
    </row>
    <row r="145" spans="1:8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/>
      <c r="F145" s="23"/>
      <c r="G145" s="17">
        <f t="shared" si="10"/>
        <v>0</v>
      </c>
      <c r="H145" s="24">
        <f t="shared" si="11"/>
        <v>0</v>
      </c>
    </row>
    <row r="146" spans="1:8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3"/>
      <c r="G146" s="17">
        <f t="shared" si="10"/>
        <v>0</v>
      </c>
      <c r="H146" s="24">
        <f t="shared" si="11"/>
        <v>0</v>
      </c>
    </row>
    <row r="147" spans="1:8" ht="15" customHeight="1" x14ac:dyDescent="0.25">
      <c r="A147" s="19">
        <v>7540</v>
      </c>
      <c r="B147" s="20" t="s">
        <v>261</v>
      </c>
      <c r="C147" s="21" t="s">
        <v>262</v>
      </c>
      <c r="D147" s="22">
        <v>6.3</v>
      </c>
      <c r="E147" s="22"/>
      <c r="F147" s="23"/>
      <c r="G147" s="17">
        <f t="shared" si="10"/>
        <v>6.3</v>
      </c>
      <c r="H147" s="24">
        <f t="shared" si="11"/>
        <v>6.3</v>
      </c>
    </row>
    <row r="148" spans="1:8" ht="15" customHeight="1" x14ac:dyDescent="0.25">
      <c r="A148" s="19">
        <v>7570</v>
      </c>
      <c r="B148" s="20" t="s">
        <v>263</v>
      </c>
      <c r="C148" s="21" t="s">
        <v>264</v>
      </c>
      <c r="D148" s="22">
        <v>41.4</v>
      </c>
      <c r="E148" s="22"/>
      <c r="F148" s="23"/>
      <c r="G148" s="17">
        <f t="shared" si="10"/>
        <v>41.4</v>
      </c>
      <c r="H148" s="24">
        <f t="shared" si="11"/>
        <v>41.4</v>
      </c>
    </row>
    <row r="149" spans="1:8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3"/>
      <c r="G149" s="17">
        <f t="shared" si="10"/>
        <v>0</v>
      </c>
      <c r="H149" s="24">
        <f t="shared" si="11"/>
        <v>0</v>
      </c>
    </row>
    <row r="150" spans="1:8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3"/>
      <c r="G150" s="17">
        <f t="shared" si="10"/>
        <v>0</v>
      </c>
      <c r="H150" s="24">
        <f t="shared" si="11"/>
        <v>0</v>
      </c>
    </row>
    <row r="151" spans="1:8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3"/>
      <c r="G151" s="17">
        <f t="shared" si="10"/>
        <v>0</v>
      </c>
      <c r="H151" s="24">
        <f t="shared" si="11"/>
        <v>0</v>
      </c>
    </row>
    <row r="152" spans="1:8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3"/>
      <c r="G152" s="17">
        <f t="shared" si="10"/>
        <v>0</v>
      </c>
      <c r="H152" s="24">
        <f t="shared" si="11"/>
        <v>0</v>
      </c>
    </row>
    <row r="153" spans="1:8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/>
      <c r="F153" s="23"/>
      <c r="G153" s="17">
        <f t="shared" si="10"/>
        <v>0</v>
      </c>
      <c r="H153" s="24">
        <f t="shared" si="11"/>
        <v>0</v>
      </c>
    </row>
    <row r="154" spans="1:8" ht="15" customHeight="1" x14ac:dyDescent="0.25">
      <c r="A154" s="19">
        <v>8000</v>
      </c>
      <c r="B154" s="20" t="s">
        <v>272</v>
      </c>
      <c r="C154" s="21" t="s">
        <v>273</v>
      </c>
      <c r="D154" s="22">
        <v>18.18</v>
      </c>
      <c r="E154" s="22"/>
      <c r="F154" s="23"/>
      <c r="G154" s="17">
        <f t="shared" si="10"/>
        <v>18.18</v>
      </c>
      <c r="H154" s="24">
        <f t="shared" si="11"/>
        <v>18.18</v>
      </c>
    </row>
    <row r="155" spans="1:8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/>
      <c r="F155" s="23"/>
      <c r="G155" s="17">
        <f t="shared" si="10"/>
        <v>0</v>
      </c>
      <c r="H155" s="24">
        <f t="shared" si="11"/>
        <v>0</v>
      </c>
    </row>
    <row r="156" spans="1:8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3"/>
      <c r="G156" s="17">
        <f t="shared" si="10"/>
        <v>0</v>
      </c>
      <c r="H156" s="24">
        <f t="shared" si="11"/>
        <v>0</v>
      </c>
    </row>
    <row r="157" spans="1:8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3"/>
      <c r="G157" s="17">
        <f t="shared" si="10"/>
        <v>0</v>
      </c>
      <c r="H157" s="24">
        <f t="shared" si="11"/>
        <v>0</v>
      </c>
    </row>
    <row r="158" spans="1:8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3"/>
      <c r="G158" s="17">
        <f t="shared" si="10"/>
        <v>0</v>
      </c>
      <c r="H158" s="24">
        <f t="shared" si="11"/>
        <v>0</v>
      </c>
    </row>
    <row r="159" spans="1:8" ht="15" customHeight="1" x14ac:dyDescent="0.25">
      <c r="A159" s="19">
        <v>8020</v>
      </c>
      <c r="B159" s="20" t="s">
        <v>277</v>
      </c>
      <c r="C159" s="21" t="s">
        <v>282</v>
      </c>
      <c r="D159" s="22">
        <v>257.49</v>
      </c>
      <c r="E159" s="22"/>
      <c r="F159" s="23"/>
      <c r="G159" s="17">
        <f t="shared" si="10"/>
        <v>257.49</v>
      </c>
      <c r="H159" s="24">
        <f t="shared" si="11"/>
        <v>257.49</v>
      </c>
    </row>
    <row r="160" spans="1:8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3"/>
      <c r="G160" s="17">
        <f t="shared" si="10"/>
        <v>0</v>
      </c>
      <c r="H160" s="24">
        <f t="shared" si="11"/>
        <v>0</v>
      </c>
    </row>
    <row r="161" spans="1:8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3"/>
      <c r="G161" s="17">
        <f t="shared" si="10"/>
        <v>0</v>
      </c>
      <c r="H161" s="24">
        <f t="shared" si="11"/>
        <v>0</v>
      </c>
    </row>
    <row r="162" spans="1:8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3"/>
      <c r="G162" s="17">
        <f t="shared" si="10"/>
        <v>0</v>
      </c>
      <c r="H162" s="24">
        <f t="shared" si="11"/>
        <v>0</v>
      </c>
    </row>
    <row r="163" spans="1:8" ht="15" customHeight="1" x14ac:dyDescent="0.25">
      <c r="A163" s="19">
        <v>8150</v>
      </c>
      <c r="B163" s="20" t="s">
        <v>285</v>
      </c>
      <c r="C163" s="21" t="s">
        <v>286</v>
      </c>
      <c r="D163" s="22">
        <v>3.24</v>
      </c>
      <c r="E163" s="22"/>
      <c r="F163" s="23"/>
      <c r="G163" s="17">
        <f t="shared" si="10"/>
        <v>3.24</v>
      </c>
      <c r="H163" s="24">
        <f t="shared" si="11"/>
        <v>3.24</v>
      </c>
    </row>
    <row r="164" spans="1:8" ht="15" customHeight="1" x14ac:dyDescent="0.25">
      <c r="A164" s="19">
        <v>8180</v>
      </c>
      <c r="B164" s="20" t="s">
        <v>287</v>
      </c>
      <c r="C164" s="21" t="s">
        <v>288</v>
      </c>
      <c r="D164" s="22"/>
      <c r="E164" s="22"/>
      <c r="F164" s="23"/>
      <c r="G164" s="17">
        <f t="shared" si="10"/>
        <v>0</v>
      </c>
      <c r="H164" s="24">
        <f t="shared" si="11"/>
        <v>0</v>
      </c>
    </row>
    <row r="165" spans="1:8" ht="15" customHeight="1" x14ac:dyDescent="0.25">
      <c r="A165" s="19">
        <v>8220</v>
      </c>
      <c r="B165" s="20" t="s">
        <v>289</v>
      </c>
      <c r="C165" s="21" t="s">
        <v>290</v>
      </c>
      <c r="D165" s="22">
        <v>5.4</v>
      </c>
      <c r="E165" s="22"/>
      <c r="F165" s="23"/>
      <c r="G165" s="17">
        <f t="shared" si="10"/>
        <v>5.4</v>
      </c>
      <c r="H165" s="24">
        <f t="shared" si="11"/>
        <v>5.4</v>
      </c>
    </row>
    <row r="166" spans="1:8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3"/>
      <c r="G166" s="17">
        <f t="shared" si="10"/>
        <v>0</v>
      </c>
      <c r="H166" s="24">
        <f t="shared" si="11"/>
        <v>0</v>
      </c>
    </row>
    <row r="167" spans="1:8" ht="15" customHeight="1" x14ac:dyDescent="0.25">
      <c r="A167" s="19">
        <v>8400</v>
      </c>
      <c r="B167" s="20" t="s">
        <v>293</v>
      </c>
      <c r="C167" s="21" t="s">
        <v>294</v>
      </c>
      <c r="D167" s="22">
        <v>33.700000000000003</v>
      </c>
      <c r="E167" s="22"/>
      <c r="F167" s="23"/>
      <c r="G167" s="17">
        <f t="shared" si="10"/>
        <v>33.700000000000003</v>
      </c>
      <c r="H167" s="24">
        <f t="shared" si="11"/>
        <v>33.700000000000003</v>
      </c>
    </row>
    <row r="168" spans="1:8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3"/>
      <c r="G168" s="17">
        <f t="shared" si="10"/>
        <v>0</v>
      </c>
      <c r="H168" s="24">
        <f t="shared" si="11"/>
        <v>0</v>
      </c>
    </row>
    <row r="169" spans="1:8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3"/>
      <c r="G169" s="17">
        <f t="shared" si="10"/>
        <v>0</v>
      </c>
      <c r="H169" s="24">
        <f t="shared" si="11"/>
        <v>0</v>
      </c>
    </row>
    <row r="170" spans="1:8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3"/>
      <c r="G170" s="17">
        <f t="shared" si="10"/>
        <v>0</v>
      </c>
      <c r="H170" s="24">
        <f t="shared" si="11"/>
        <v>0</v>
      </c>
    </row>
    <row r="171" spans="1:8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3"/>
      <c r="G171" s="17">
        <f t="shared" si="10"/>
        <v>0</v>
      </c>
      <c r="H171" s="24">
        <f t="shared" si="11"/>
        <v>0</v>
      </c>
    </row>
    <row r="172" spans="1:8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3"/>
      <c r="G172" s="17">
        <f t="shared" si="10"/>
        <v>0</v>
      </c>
      <c r="H172" s="24">
        <f t="shared" si="11"/>
        <v>0</v>
      </c>
    </row>
    <row r="173" spans="1:8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3"/>
      <c r="G173" s="17">
        <f t="shared" si="10"/>
        <v>0</v>
      </c>
      <c r="H173" s="24">
        <f t="shared" si="11"/>
        <v>0</v>
      </c>
    </row>
    <row r="174" spans="1:8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3"/>
      <c r="G174" s="17">
        <f t="shared" si="10"/>
        <v>0</v>
      </c>
      <c r="H174" s="24">
        <f t="shared" si="11"/>
        <v>0</v>
      </c>
    </row>
    <row r="175" spans="1:8" ht="15" customHeight="1" x14ac:dyDescent="0.25">
      <c r="A175" s="19">
        <v>8730</v>
      </c>
      <c r="B175" s="20" t="s">
        <v>305</v>
      </c>
      <c r="C175" s="21" t="s">
        <v>306</v>
      </c>
      <c r="D175" s="22">
        <v>40.200000000000003</v>
      </c>
      <c r="E175" s="22"/>
      <c r="F175" s="23"/>
      <c r="G175" s="17">
        <f t="shared" si="10"/>
        <v>40.200000000000003</v>
      </c>
      <c r="H175" s="24">
        <f t="shared" si="11"/>
        <v>40.200000000000003</v>
      </c>
    </row>
    <row r="176" spans="1:8" ht="15" customHeight="1" x14ac:dyDescent="0.25">
      <c r="A176" s="19">
        <v>8731</v>
      </c>
      <c r="B176" s="20" t="s">
        <v>307</v>
      </c>
      <c r="C176" s="21" t="s">
        <v>308</v>
      </c>
      <c r="D176" s="22">
        <v>1.98</v>
      </c>
      <c r="E176" s="22"/>
      <c r="F176" s="23"/>
      <c r="G176" s="17">
        <f t="shared" si="10"/>
        <v>1.98</v>
      </c>
      <c r="H176" s="24">
        <f t="shared" si="11"/>
        <v>1.98</v>
      </c>
    </row>
    <row r="177" spans="1:8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3"/>
      <c r="G177" s="17">
        <f t="shared" si="10"/>
        <v>0</v>
      </c>
      <c r="H177" s="24">
        <f t="shared" si="11"/>
        <v>0</v>
      </c>
    </row>
    <row r="178" spans="1:8" ht="15" customHeight="1" x14ac:dyDescent="0.25">
      <c r="A178" s="19">
        <v>8890</v>
      </c>
      <c r="B178" s="20" t="s">
        <v>310</v>
      </c>
      <c r="C178" s="21" t="s">
        <v>311</v>
      </c>
      <c r="D178" s="22">
        <v>9.4440000000000008</v>
      </c>
      <c r="E178" s="22"/>
      <c r="F178" s="23"/>
      <c r="G178" s="17">
        <f t="shared" si="10"/>
        <v>9.4440000000000008</v>
      </c>
      <c r="H178" s="24">
        <f t="shared" si="11"/>
        <v>9.44</v>
      </c>
    </row>
    <row r="179" spans="1:8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3"/>
      <c r="G179" s="17">
        <f t="shared" si="10"/>
        <v>0</v>
      </c>
      <c r="H179" s="24">
        <f t="shared" si="11"/>
        <v>0</v>
      </c>
    </row>
    <row r="180" spans="1:8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3"/>
      <c r="G180" s="17">
        <f t="shared" si="10"/>
        <v>0</v>
      </c>
      <c r="H180" s="24">
        <f t="shared" si="11"/>
        <v>0</v>
      </c>
    </row>
    <row r="181" spans="1:8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3"/>
      <c r="G181" s="17">
        <f t="shared" si="10"/>
        <v>0</v>
      </c>
      <c r="H181" s="24">
        <f t="shared" si="11"/>
        <v>0</v>
      </c>
    </row>
    <row r="182" spans="1:8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3"/>
      <c r="G182" s="17">
        <f t="shared" si="10"/>
        <v>0</v>
      </c>
      <c r="H182" s="24">
        <f t="shared" si="11"/>
        <v>0</v>
      </c>
    </row>
    <row r="183" spans="1:8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3"/>
      <c r="G183" s="17">
        <f t="shared" si="10"/>
        <v>0</v>
      </c>
      <c r="H183" s="24">
        <f t="shared" si="11"/>
        <v>0</v>
      </c>
    </row>
    <row r="184" spans="1:8" ht="15" customHeight="1" x14ac:dyDescent="0.25">
      <c r="A184" s="19">
        <v>8990</v>
      </c>
      <c r="B184" s="20" t="s">
        <v>319</v>
      </c>
      <c r="C184" s="21" t="s">
        <v>320</v>
      </c>
      <c r="D184" s="22">
        <v>14.4</v>
      </c>
      <c r="E184" s="22"/>
      <c r="F184" s="23"/>
      <c r="G184" s="17">
        <f t="shared" si="10"/>
        <v>14.4</v>
      </c>
      <c r="H184" s="24">
        <f t="shared" si="11"/>
        <v>14.4</v>
      </c>
    </row>
    <row r="185" spans="1:8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3"/>
      <c r="G185" s="17">
        <f t="shared" si="10"/>
        <v>0</v>
      </c>
      <c r="H185" s="24">
        <f t="shared" si="11"/>
        <v>0</v>
      </c>
    </row>
    <row r="186" spans="1:8" ht="15" customHeight="1" x14ac:dyDescent="0.25">
      <c r="A186" s="19">
        <v>9040</v>
      </c>
      <c r="B186" s="20" t="s">
        <v>323</v>
      </c>
      <c r="C186" s="21" t="s">
        <v>324</v>
      </c>
      <c r="D186" s="22">
        <v>21</v>
      </c>
      <c r="E186" s="22"/>
      <c r="F186" s="23"/>
      <c r="G186" s="17">
        <f t="shared" si="10"/>
        <v>21</v>
      </c>
      <c r="H186" s="24">
        <f t="shared" si="11"/>
        <v>21</v>
      </c>
    </row>
    <row r="187" spans="1:8" ht="15" customHeight="1" x14ac:dyDescent="0.25">
      <c r="A187" s="19">
        <v>9060</v>
      </c>
      <c r="B187" s="20" t="s">
        <v>321</v>
      </c>
      <c r="C187" s="21" t="s">
        <v>325</v>
      </c>
      <c r="D187" s="22">
        <v>5.05</v>
      </c>
      <c r="E187" s="22"/>
      <c r="F187" s="23"/>
      <c r="G187" s="17">
        <f t="shared" si="10"/>
        <v>5.05</v>
      </c>
      <c r="H187" s="24">
        <f t="shared" si="11"/>
        <v>5.05</v>
      </c>
    </row>
    <row r="188" spans="1:8" ht="15" customHeight="1" x14ac:dyDescent="0.25">
      <c r="A188" s="19">
        <v>9090</v>
      </c>
      <c r="B188" s="20" t="s">
        <v>326</v>
      </c>
      <c r="C188" s="21" t="s">
        <v>327</v>
      </c>
      <c r="D188" s="22">
        <v>12.45</v>
      </c>
      <c r="E188" s="22"/>
      <c r="F188" s="23"/>
      <c r="G188" s="17">
        <f t="shared" ref="G188:G251" si="12">SUM(D188:F188)</f>
        <v>12.45</v>
      </c>
      <c r="H188" s="24">
        <f t="shared" si="11"/>
        <v>12.45</v>
      </c>
    </row>
    <row r="189" spans="1:8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3"/>
      <c r="G189" s="17">
        <f t="shared" si="12"/>
        <v>0</v>
      </c>
      <c r="H189" s="24">
        <f t="shared" si="11"/>
        <v>0</v>
      </c>
    </row>
    <row r="190" spans="1:8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3"/>
      <c r="G190" s="17">
        <f t="shared" si="12"/>
        <v>0</v>
      </c>
      <c r="H190" s="24">
        <f t="shared" si="11"/>
        <v>0</v>
      </c>
    </row>
    <row r="191" spans="1:8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3"/>
      <c r="G191" s="17">
        <f t="shared" si="12"/>
        <v>0</v>
      </c>
      <c r="H191" s="24">
        <f t="shared" si="11"/>
        <v>0</v>
      </c>
    </row>
    <row r="192" spans="1:8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3"/>
      <c r="G192" s="17">
        <f t="shared" si="12"/>
        <v>0</v>
      </c>
      <c r="H192" s="24">
        <f t="shared" si="11"/>
        <v>0</v>
      </c>
    </row>
    <row r="193" spans="1:8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3"/>
      <c r="G193" s="17">
        <f t="shared" si="12"/>
        <v>0</v>
      </c>
      <c r="H193" s="24">
        <f t="shared" si="11"/>
        <v>0</v>
      </c>
    </row>
    <row r="194" spans="1:8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3"/>
      <c r="G194" s="17">
        <f t="shared" si="12"/>
        <v>0</v>
      </c>
      <c r="H194" s="24">
        <f t="shared" si="11"/>
        <v>0</v>
      </c>
    </row>
    <row r="195" spans="1:8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3"/>
      <c r="G195" s="17">
        <f t="shared" si="12"/>
        <v>0</v>
      </c>
      <c r="H195" s="24">
        <f t="shared" si="11"/>
        <v>0</v>
      </c>
    </row>
    <row r="196" spans="1:8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3"/>
      <c r="G196" s="17">
        <f t="shared" si="12"/>
        <v>0</v>
      </c>
      <c r="H196" s="24">
        <f t="shared" si="11"/>
        <v>0</v>
      </c>
    </row>
    <row r="197" spans="1:8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3"/>
      <c r="G197" s="17">
        <f t="shared" si="12"/>
        <v>0</v>
      </c>
      <c r="H197" s="24">
        <f t="shared" si="11"/>
        <v>0</v>
      </c>
    </row>
    <row r="198" spans="1:8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3"/>
      <c r="G198" s="17">
        <f t="shared" si="12"/>
        <v>0</v>
      </c>
      <c r="H198" s="24">
        <f t="shared" si="11"/>
        <v>0</v>
      </c>
    </row>
    <row r="199" spans="1:8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3"/>
      <c r="G199" s="17">
        <f t="shared" si="12"/>
        <v>0</v>
      </c>
      <c r="H199" s="24">
        <f t="shared" si="11"/>
        <v>0</v>
      </c>
    </row>
    <row r="200" spans="1:8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3"/>
      <c r="G200" s="17">
        <f t="shared" si="12"/>
        <v>0</v>
      </c>
      <c r="H200" s="24">
        <f t="shared" si="11"/>
        <v>0</v>
      </c>
    </row>
    <row r="201" spans="1:8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3"/>
      <c r="G201" s="17">
        <f t="shared" si="12"/>
        <v>0</v>
      </c>
      <c r="H201" s="24">
        <f t="shared" si="11"/>
        <v>0</v>
      </c>
    </row>
    <row r="202" spans="1:8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3"/>
      <c r="G202" s="17">
        <f t="shared" si="12"/>
        <v>0</v>
      </c>
      <c r="H202" s="24">
        <f t="shared" si="11"/>
        <v>0</v>
      </c>
    </row>
    <row r="203" spans="1:8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3"/>
      <c r="G203" s="17">
        <f t="shared" si="12"/>
        <v>0</v>
      </c>
      <c r="H203" s="24">
        <f t="shared" si="11"/>
        <v>0</v>
      </c>
    </row>
    <row r="204" spans="1:8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3"/>
      <c r="G204" s="17">
        <f t="shared" si="12"/>
        <v>0</v>
      </c>
      <c r="H204" s="24">
        <f t="shared" si="11"/>
        <v>0</v>
      </c>
    </row>
    <row r="205" spans="1:8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3"/>
      <c r="G205" s="17">
        <f t="shared" si="12"/>
        <v>0</v>
      </c>
      <c r="H205" s="24">
        <f t="shared" si="11"/>
        <v>0</v>
      </c>
    </row>
    <row r="206" spans="1:8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3"/>
      <c r="G206" s="17">
        <f t="shared" si="12"/>
        <v>0</v>
      </c>
      <c r="H206" s="24">
        <f t="shared" si="11"/>
        <v>0</v>
      </c>
    </row>
    <row r="207" spans="1:8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3"/>
      <c r="G207" s="17">
        <f t="shared" si="12"/>
        <v>0</v>
      </c>
      <c r="H207" s="24">
        <f t="shared" si="11"/>
        <v>0</v>
      </c>
    </row>
    <row r="208" spans="1:8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3"/>
      <c r="G208" s="17">
        <f t="shared" si="12"/>
        <v>0</v>
      </c>
      <c r="H208" s="24">
        <f t="shared" si="11"/>
        <v>0</v>
      </c>
    </row>
    <row r="209" spans="1:8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3"/>
      <c r="G209" s="17">
        <f t="shared" si="12"/>
        <v>0</v>
      </c>
      <c r="H209" s="24">
        <f t="shared" si="11"/>
        <v>0</v>
      </c>
    </row>
    <row r="210" spans="1:8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3"/>
      <c r="G210" s="17">
        <f t="shared" si="12"/>
        <v>0</v>
      </c>
      <c r="H210" s="24">
        <f t="shared" si="11"/>
        <v>0</v>
      </c>
    </row>
    <row r="211" spans="1:8" ht="15" customHeight="1" x14ac:dyDescent="0.25">
      <c r="A211" s="19">
        <v>122027</v>
      </c>
      <c r="B211" s="20" t="s">
        <v>369</v>
      </c>
      <c r="C211" s="21" t="s">
        <v>694</v>
      </c>
      <c r="D211" s="22">
        <v>4.78</v>
      </c>
      <c r="E211" s="22"/>
      <c r="F211" s="23"/>
      <c r="G211" s="17">
        <f t="shared" si="12"/>
        <v>4.78</v>
      </c>
      <c r="H211" s="24">
        <f t="shared" si="11"/>
        <v>4.78</v>
      </c>
    </row>
    <row r="212" spans="1:8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3"/>
      <c r="G212" s="17">
        <f t="shared" si="12"/>
        <v>0</v>
      </c>
      <c r="H212" s="24">
        <f t="shared" si="11"/>
        <v>0</v>
      </c>
    </row>
    <row r="213" spans="1:8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3"/>
      <c r="G213" s="17">
        <f t="shared" si="12"/>
        <v>0</v>
      </c>
      <c r="H213" s="24">
        <f t="shared" si="11"/>
        <v>0</v>
      </c>
    </row>
    <row r="214" spans="1:8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3"/>
      <c r="G214" s="17">
        <f t="shared" si="12"/>
        <v>0</v>
      </c>
      <c r="H214" s="24">
        <f t="shared" si="11"/>
        <v>0</v>
      </c>
    </row>
    <row r="215" spans="1:8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3"/>
      <c r="G215" s="17">
        <f t="shared" si="12"/>
        <v>0</v>
      </c>
      <c r="H215" s="24">
        <f t="shared" si="11"/>
        <v>0</v>
      </c>
    </row>
    <row r="216" spans="1:8" ht="15" customHeight="1" x14ac:dyDescent="0.25">
      <c r="A216" s="19">
        <v>123456</v>
      </c>
      <c r="B216" s="20" t="s">
        <v>374</v>
      </c>
      <c r="C216" s="21" t="s">
        <v>715</v>
      </c>
      <c r="D216" s="22"/>
      <c r="E216" s="22"/>
      <c r="F216" s="23"/>
      <c r="G216" s="17">
        <f t="shared" si="12"/>
        <v>0</v>
      </c>
      <c r="H216" s="24">
        <f t="shared" si="11"/>
        <v>0</v>
      </c>
    </row>
    <row r="217" spans="1:8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3"/>
      <c r="G217" s="17">
        <f t="shared" si="12"/>
        <v>0</v>
      </c>
      <c r="H217" s="24">
        <f t="shared" si="11"/>
        <v>0</v>
      </c>
    </row>
    <row r="218" spans="1:8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3"/>
      <c r="G218" s="17">
        <f t="shared" si="12"/>
        <v>0</v>
      </c>
      <c r="H218" s="24">
        <f t="shared" si="11"/>
        <v>0</v>
      </c>
    </row>
    <row r="219" spans="1:8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3"/>
      <c r="G219" s="17">
        <f t="shared" si="12"/>
        <v>0</v>
      </c>
      <c r="H219" s="24">
        <f t="shared" si="11"/>
        <v>0</v>
      </c>
    </row>
    <row r="220" spans="1:8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3"/>
      <c r="G220" s="17">
        <f t="shared" si="12"/>
        <v>0</v>
      </c>
      <c r="H220" s="24">
        <f t="shared" si="11"/>
        <v>0</v>
      </c>
    </row>
    <row r="221" spans="1:8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3"/>
      <c r="G221" s="17">
        <f t="shared" si="12"/>
        <v>0</v>
      </c>
      <c r="H221" s="24">
        <f t="shared" si="11"/>
        <v>0</v>
      </c>
    </row>
    <row r="222" spans="1:8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3"/>
      <c r="G222" s="17">
        <f t="shared" si="12"/>
        <v>0</v>
      </c>
      <c r="H222" s="24">
        <f t="shared" si="11"/>
        <v>0</v>
      </c>
    </row>
    <row r="223" spans="1:8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3"/>
      <c r="G223" s="17">
        <f t="shared" si="12"/>
        <v>0</v>
      </c>
      <c r="H223" s="24">
        <f t="shared" ref="H223:H229" si="13">ROUND(G223,2)</f>
        <v>0</v>
      </c>
    </row>
    <row r="224" spans="1:8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3"/>
      <c r="G224" s="17">
        <f t="shared" si="12"/>
        <v>0</v>
      </c>
      <c r="H224" s="24">
        <f t="shared" si="13"/>
        <v>0</v>
      </c>
    </row>
    <row r="225" spans="1:8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3"/>
      <c r="G225" s="17">
        <f t="shared" si="12"/>
        <v>0</v>
      </c>
      <c r="H225" s="24">
        <f t="shared" si="13"/>
        <v>0</v>
      </c>
    </row>
    <row r="226" spans="1:8" ht="15" customHeight="1" x14ac:dyDescent="0.25">
      <c r="A226" s="19">
        <v>130093</v>
      </c>
      <c r="B226" s="20" t="s">
        <v>388</v>
      </c>
      <c r="C226" s="21" t="s">
        <v>389</v>
      </c>
      <c r="D226" s="22"/>
      <c r="E226" s="22"/>
      <c r="F226" s="23"/>
      <c r="G226" s="17">
        <f t="shared" si="12"/>
        <v>0</v>
      </c>
      <c r="H226" s="24">
        <f t="shared" si="13"/>
        <v>0</v>
      </c>
    </row>
    <row r="227" spans="1:8" ht="15" customHeight="1" x14ac:dyDescent="0.25">
      <c r="A227" s="19">
        <v>130094</v>
      </c>
      <c r="B227" s="20" t="s">
        <v>390</v>
      </c>
      <c r="C227" s="21" t="s">
        <v>391</v>
      </c>
      <c r="D227" s="22"/>
      <c r="E227" s="22"/>
      <c r="F227" s="23"/>
      <c r="G227" s="17">
        <f t="shared" si="12"/>
        <v>0</v>
      </c>
      <c r="H227" s="24">
        <f>ROUND(G227,2)</f>
        <v>0</v>
      </c>
    </row>
    <row r="228" spans="1:8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3"/>
      <c r="G228" s="17">
        <f t="shared" si="12"/>
        <v>0</v>
      </c>
      <c r="H228" s="24">
        <f t="shared" si="13"/>
        <v>0</v>
      </c>
    </row>
    <row r="229" spans="1:8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/>
      <c r="F229" s="23"/>
      <c r="G229" s="17">
        <f t="shared" si="12"/>
        <v>0</v>
      </c>
      <c r="H229" s="24">
        <f t="shared" si="13"/>
        <v>0</v>
      </c>
    </row>
    <row r="230" spans="1:8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3"/>
      <c r="G230" s="17">
        <f t="shared" si="12"/>
        <v>0</v>
      </c>
      <c r="H230" s="24">
        <f>ROUND(G230,2)</f>
        <v>0</v>
      </c>
    </row>
    <row r="231" spans="1:8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3"/>
      <c r="G231" s="17">
        <f t="shared" si="12"/>
        <v>0</v>
      </c>
      <c r="H231" s="24">
        <f>ROUND(G231,2)</f>
        <v>0</v>
      </c>
    </row>
    <row r="232" spans="1:8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3"/>
      <c r="G232" s="17">
        <f t="shared" si="12"/>
        <v>0</v>
      </c>
      <c r="H232" s="24">
        <f t="shared" ref="H232:H309" si="14">ROUND(G232,2)</f>
        <v>0</v>
      </c>
    </row>
    <row r="233" spans="1:8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3"/>
      <c r="G233" s="17">
        <f t="shared" si="12"/>
        <v>0</v>
      </c>
      <c r="H233" s="24">
        <f t="shared" si="14"/>
        <v>0</v>
      </c>
    </row>
    <row r="234" spans="1:8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3"/>
      <c r="G234" s="17">
        <f t="shared" si="12"/>
        <v>0</v>
      </c>
      <c r="H234" s="24">
        <f t="shared" si="14"/>
        <v>0</v>
      </c>
    </row>
    <row r="235" spans="1:8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3"/>
      <c r="G235" s="17">
        <f t="shared" si="12"/>
        <v>0</v>
      </c>
      <c r="H235" s="24">
        <f t="shared" si="14"/>
        <v>0</v>
      </c>
    </row>
    <row r="236" spans="1:8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3"/>
      <c r="G236" s="17">
        <f t="shared" si="12"/>
        <v>0</v>
      </c>
      <c r="H236" s="24">
        <f t="shared" si="14"/>
        <v>0</v>
      </c>
    </row>
    <row r="237" spans="1:8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3"/>
      <c r="G237" s="17">
        <f t="shared" si="12"/>
        <v>0</v>
      </c>
      <c r="H237" s="24">
        <f t="shared" si="14"/>
        <v>0</v>
      </c>
    </row>
    <row r="238" spans="1:8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3"/>
      <c r="G238" s="17">
        <f t="shared" si="12"/>
        <v>0</v>
      </c>
      <c r="H238" s="24">
        <f t="shared" si="14"/>
        <v>0</v>
      </c>
    </row>
    <row r="239" spans="1:8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3"/>
      <c r="G239" s="17">
        <f t="shared" si="12"/>
        <v>0</v>
      </c>
      <c r="H239" s="24">
        <f t="shared" si="14"/>
        <v>0</v>
      </c>
    </row>
    <row r="240" spans="1:8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3"/>
      <c r="G240" s="17">
        <f t="shared" si="12"/>
        <v>0</v>
      </c>
      <c r="H240" s="24">
        <f t="shared" si="14"/>
        <v>0</v>
      </c>
    </row>
    <row r="241" spans="1:8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3"/>
      <c r="G241" s="17">
        <f t="shared" si="12"/>
        <v>0</v>
      </c>
      <c r="H241" s="24">
        <f t="shared" si="14"/>
        <v>0</v>
      </c>
    </row>
    <row r="242" spans="1:8" ht="15" customHeight="1" x14ac:dyDescent="0.25">
      <c r="A242" s="19">
        <v>130441</v>
      </c>
      <c r="B242" s="20" t="s">
        <v>416</v>
      </c>
      <c r="C242" s="21" t="s">
        <v>417</v>
      </c>
      <c r="D242" s="22">
        <v>6.7679999999999998</v>
      </c>
      <c r="E242" s="22"/>
      <c r="F242" s="23"/>
      <c r="G242" s="17">
        <f t="shared" si="12"/>
        <v>6.7679999999999998</v>
      </c>
      <c r="H242" s="24">
        <f t="shared" si="14"/>
        <v>6.77</v>
      </c>
    </row>
    <row r="243" spans="1:8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3"/>
      <c r="G243" s="17">
        <f t="shared" si="12"/>
        <v>0</v>
      </c>
      <c r="H243" s="24">
        <f t="shared" si="14"/>
        <v>0</v>
      </c>
    </row>
    <row r="244" spans="1:8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3"/>
      <c r="G244" s="17">
        <f t="shared" si="12"/>
        <v>0</v>
      </c>
      <c r="H244" s="24">
        <f t="shared" si="14"/>
        <v>0</v>
      </c>
    </row>
    <row r="245" spans="1:8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3"/>
      <c r="G245" s="17">
        <f t="shared" si="12"/>
        <v>0</v>
      </c>
      <c r="H245" s="24">
        <f t="shared" si="14"/>
        <v>0</v>
      </c>
    </row>
    <row r="246" spans="1:8" ht="15" customHeight="1" x14ac:dyDescent="0.25">
      <c r="A246" s="19">
        <v>130467</v>
      </c>
      <c r="B246" s="20" t="s">
        <v>400</v>
      </c>
      <c r="C246" s="21" t="s">
        <v>422</v>
      </c>
      <c r="D246" s="22">
        <v>0.6</v>
      </c>
      <c r="E246" s="22"/>
      <c r="F246" s="23"/>
      <c r="G246" s="17">
        <f t="shared" si="12"/>
        <v>0.6</v>
      </c>
      <c r="H246" s="24">
        <f t="shared" si="14"/>
        <v>0.6</v>
      </c>
    </row>
    <row r="247" spans="1:8" ht="15" customHeight="1" x14ac:dyDescent="0.25">
      <c r="A247" s="19">
        <v>130482</v>
      </c>
      <c r="B247" s="20" t="s">
        <v>423</v>
      </c>
      <c r="C247" s="21" t="s">
        <v>424</v>
      </c>
      <c r="D247" s="22">
        <v>174.3</v>
      </c>
      <c r="E247" s="22"/>
      <c r="F247" s="23"/>
      <c r="G247" s="17">
        <f t="shared" si="12"/>
        <v>174.3</v>
      </c>
      <c r="H247" s="24">
        <f t="shared" si="14"/>
        <v>174.3</v>
      </c>
    </row>
    <row r="248" spans="1:8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3"/>
      <c r="G248" s="17">
        <f t="shared" si="12"/>
        <v>0</v>
      </c>
      <c r="H248" s="24">
        <f t="shared" si="14"/>
        <v>0</v>
      </c>
    </row>
    <row r="249" spans="1:8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3"/>
      <c r="G249" s="17">
        <f t="shared" si="12"/>
        <v>0</v>
      </c>
      <c r="H249" s="24">
        <f t="shared" si="14"/>
        <v>0</v>
      </c>
    </row>
    <row r="250" spans="1:8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3"/>
      <c r="G250" s="17">
        <f t="shared" si="12"/>
        <v>0</v>
      </c>
      <c r="H250" s="24">
        <f t="shared" si="14"/>
        <v>0</v>
      </c>
    </row>
    <row r="251" spans="1:8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3"/>
      <c r="G251" s="17">
        <f t="shared" si="12"/>
        <v>0</v>
      </c>
      <c r="H251" s="24">
        <f t="shared" si="14"/>
        <v>0</v>
      </c>
    </row>
    <row r="252" spans="1:8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3"/>
      <c r="G252" s="17">
        <f t="shared" ref="G252:G315" si="15">SUM(D252:F252)</f>
        <v>0</v>
      </c>
      <c r="H252" s="24">
        <f>ROUND(G252,2)</f>
        <v>0</v>
      </c>
    </row>
    <row r="253" spans="1:8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3"/>
      <c r="G253" s="17">
        <f t="shared" si="15"/>
        <v>0</v>
      </c>
      <c r="H253" s="24">
        <f t="shared" si="14"/>
        <v>0</v>
      </c>
    </row>
    <row r="254" spans="1:8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3"/>
      <c r="G254" s="17">
        <f t="shared" si="15"/>
        <v>0</v>
      </c>
      <c r="H254" s="24">
        <f t="shared" si="14"/>
        <v>0</v>
      </c>
    </row>
    <row r="255" spans="1:8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3"/>
      <c r="G255" s="17">
        <f t="shared" si="15"/>
        <v>0</v>
      </c>
      <c r="H255" s="24">
        <f t="shared" si="14"/>
        <v>0</v>
      </c>
    </row>
    <row r="256" spans="1:8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3"/>
      <c r="G256" s="17">
        <f t="shared" si="15"/>
        <v>0</v>
      </c>
      <c r="H256" s="24">
        <f t="shared" si="14"/>
        <v>0</v>
      </c>
    </row>
    <row r="257" spans="1:8" ht="15" customHeight="1" x14ac:dyDescent="0.25">
      <c r="A257" s="19">
        <v>130553</v>
      </c>
      <c r="B257" s="20" t="s">
        <v>438</v>
      </c>
      <c r="C257" s="21" t="s">
        <v>439</v>
      </c>
      <c r="D257" s="22"/>
      <c r="E257" s="22"/>
      <c r="F257" s="23"/>
      <c r="G257" s="17">
        <f t="shared" si="15"/>
        <v>0</v>
      </c>
      <c r="H257" s="24">
        <f t="shared" si="14"/>
        <v>0</v>
      </c>
    </row>
    <row r="258" spans="1:8" ht="15" customHeight="1" x14ac:dyDescent="0.25">
      <c r="A258" s="19">
        <v>130601</v>
      </c>
      <c r="B258" s="20" t="s">
        <v>440</v>
      </c>
      <c r="C258" s="21" t="s">
        <v>441</v>
      </c>
      <c r="D258" s="22">
        <v>17.100000000000001</v>
      </c>
      <c r="E258" s="22"/>
      <c r="F258" s="23"/>
      <c r="G258" s="17">
        <f t="shared" si="15"/>
        <v>17.100000000000001</v>
      </c>
      <c r="H258" s="24">
        <f t="shared" si="14"/>
        <v>17.100000000000001</v>
      </c>
    </row>
    <row r="259" spans="1:8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3"/>
      <c r="G259" s="17">
        <f t="shared" si="15"/>
        <v>0</v>
      </c>
      <c r="H259" s="24">
        <f t="shared" si="14"/>
        <v>0</v>
      </c>
    </row>
    <row r="260" spans="1:8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3"/>
      <c r="G260" s="17">
        <f t="shared" si="15"/>
        <v>0</v>
      </c>
      <c r="H260" s="24">
        <f t="shared" si="14"/>
        <v>0</v>
      </c>
    </row>
    <row r="261" spans="1:8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3"/>
      <c r="G261" s="17">
        <f t="shared" si="15"/>
        <v>0</v>
      </c>
      <c r="H261" s="24">
        <f t="shared" si="14"/>
        <v>0</v>
      </c>
    </row>
    <row r="262" spans="1:8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3"/>
      <c r="G262" s="17">
        <f t="shared" si="15"/>
        <v>0</v>
      </c>
      <c r="H262" s="24">
        <f t="shared" si="14"/>
        <v>0</v>
      </c>
    </row>
    <row r="263" spans="1:8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3"/>
      <c r="G263" s="17">
        <f t="shared" si="15"/>
        <v>0</v>
      </c>
      <c r="H263" s="24">
        <f t="shared" si="14"/>
        <v>0</v>
      </c>
    </row>
    <row r="264" spans="1:8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3"/>
      <c r="G264" s="17">
        <f t="shared" si="15"/>
        <v>0</v>
      </c>
      <c r="H264" s="24">
        <f>ROUND(G264,2)</f>
        <v>0</v>
      </c>
    </row>
    <row r="265" spans="1:8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3"/>
      <c r="G265" s="17">
        <f t="shared" si="15"/>
        <v>0</v>
      </c>
      <c r="H265" s="24">
        <f>ROUND(G265,2)</f>
        <v>0</v>
      </c>
    </row>
    <row r="266" spans="1:8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3"/>
      <c r="G266" s="17">
        <f t="shared" si="15"/>
        <v>0</v>
      </c>
      <c r="H266" s="24">
        <f t="shared" si="14"/>
        <v>0</v>
      </c>
    </row>
    <row r="267" spans="1:8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3"/>
      <c r="G267" s="17">
        <f t="shared" si="15"/>
        <v>0</v>
      </c>
      <c r="H267" s="24">
        <f t="shared" si="14"/>
        <v>0</v>
      </c>
    </row>
    <row r="268" spans="1:8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3"/>
      <c r="G268" s="17">
        <f t="shared" si="15"/>
        <v>0</v>
      </c>
      <c r="H268" s="24">
        <f>ROUND(G268,2)</f>
        <v>0</v>
      </c>
    </row>
    <row r="269" spans="1:8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3"/>
      <c r="G269" s="17">
        <f t="shared" si="15"/>
        <v>0</v>
      </c>
      <c r="H269" s="24">
        <f t="shared" si="14"/>
        <v>0</v>
      </c>
    </row>
    <row r="270" spans="1:8" ht="15" customHeight="1" x14ac:dyDescent="0.25">
      <c r="A270" s="19">
        <v>130619</v>
      </c>
      <c r="B270" s="20" t="s">
        <v>462</v>
      </c>
      <c r="C270" s="21" t="s">
        <v>463</v>
      </c>
      <c r="D270" s="22">
        <v>0.6</v>
      </c>
      <c r="E270" s="22"/>
      <c r="F270" s="23"/>
      <c r="G270" s="17">
        <f t="shared" si="15"/>
        <v>0.6</v>
      </c>
      <c r="H270" s="24">
        <f t="shared" si="14"/>
        <v>0.6</v>
      </c>
    </row>
    <row r="271" spans="1:8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3"/>
      <c r="G271" s="17">
        <f t="shared" si="15"/>
        <v>0</v>
      </c>
      <c r="H271" s="24">
        <f t="shared" si="14"/>
        <v>0</v>
      </c>
    </row>
    <row r="272" spans="1:8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3"/>
      <c r="G272" s="17">
        <f t="shared" si="15"/>
        <v>0</v>
      </c>
      <c r="H272" s="24">
        <f t="shared" si="14"/>
        <v>0</v>
      </c>
    </row>
    <row r="273" spans="1:8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3"/>
      <c r="G273" s="17">
        <f t="shared" si="15"/>
        <v>0</v>
      </c>
      <c r="H273" s="24">
        <f t="shared" si="14"/>
        <v>0</v>
      </c>
    </row>
    <row r="274" spans="1:8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3"/>
      <c r="G274" s="17">
        <f t="shared" si="15"/>
        <v>0</v>
      </c>
      <c r="H274" s="24">
        <f t="shared" si="14"/>
        <v>0</v>
      </c>
    </row>
    <row r="275" spans="1:8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3"/>
      <c r="G275" s="17">
        <f t="shared" si="15"/>
        <v>0</v>
      </c>
      <c r="H275" s="24">
        <f t="shared" si="14"/>
        <v>0</v>
      </c>
    </row>
    <row r="276" spans="1:8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3"/>
      <c r="G276" s="17">
        <f t="shared" si="15"/>
        <v>0</v>
      </c>
      <c r="H276" s="24">
        <f t="shared" si="14"/>
        <v>0</v>
      </c>
    </row>
    <row r="277" spans="1:8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3"/>
      <c r="G277" s="17">
        <f t="shared" si="15"/>
        <v>0</v>
      </c>
      <c r="H277" s="24">
        <f t="shared" si="14"/>
        <v>0</v>
      </c>
    </row>
    <row r="278" spans="1:8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3"/>
      <c r="G278" s="17">
        <f t="shared" si="15"/>
        <v>0</v>
      </c>
      <c r="H278" s="24">
        <f t="shared" si="14"/>
        <v>0</v>
      </c>
    </row>
    <row r="279" spans="1:8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3"/>
      <c r="G279" s="17">
        <f t="shared" si="15"/>
        <v>0</v>
      </c>
      <c r="H279" s="24">
        <f t="shared" si="14"/>
        <v>0</v>
      </c>
    </row>
    <row r="280" spans="1:8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3"/>
      <c r="G280" s="17">
        <f t="shared" si="15"/>
        <v>0</v>
      </c>
      <c r="H280" s="24">
        <f t="shared" si="14"/>
        <v>0</v>
      </c>
    </row>
    <row r="281" spans="1:8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3"/>
      <c r="G281" s="17">
        <f t="shared" si="15"/>
        <v>0</v>
      </c>
      <c r="H281" s="24">
        <f t="shared" si="14"/>
        <v>0</v>
      </c>
    </row>
    <row r="282" spans="1:8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3"/>
      <c r="G282" s="17">
        <f t="shared" si="15"/>
        <v>0</v>
      </c>
      <c r="H282" s="24">
        <f t="shared" si="14"/>
        <v>0</v>
      </c>
    </row>
    <row r="283" spans="1:8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3"/>
      <c r="G283" s="17">
        <f t="shared" si="15"/>
        <v>0</v>
      </c>
      <c r="H283" s="24">
        <f t="shared" si="14"/>
        <v>0</v>
      </c>
    </row>
    <row r="284" spans="1:8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3"/>
      <c r="G284" s="17">
        <f t="shared" si="15"/>
        <v>0</v>
      </c>
      <c r="H284" s="24">
        <f t="shared" si="14"/>
        <v>0</v>
      </c>
    </row>
    <row r="285" spans="1:8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3"/>
      <c r="G285" s="17">
        <f t="shared" si="15"/>
        <v>0</v>
      </c>
      <c r="H285" s="24">
        <f t="shared" si="14"/>
        <v>0</v>
      </c>
    </row>
    <row r="286" spans="1:8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3"/>
      <c r="G286" s="17">
        <f t="shared" si="15"/>
        <v>0</v>
      </c>
      <c r="H286" s="24">
        <f t="shared" si="14"/>
        <v>0</v>
      </c>
    </row>
    <row r="287" spans="1:8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3"/>
      <c r="G287" s="17">
        <f t="shared" si="15"/>
        <v>0</v>
      </c>
      <c r="H287" s="24">
        <f t="shared" si="14"/>
        <v>0</v>
      </c>
    </row>
    <row r="288" spans="1:8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3"/>
      <c r="G288" s="17">
        <f t="shared" si="15"/>
        <v>0</v>
      </c>
      <c r="H288" s="24">
        <f t="shared" si="14"/>
        <v>0</v>
      </c>
    </row>
    <row r="289" spans="1:8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3"/>
      <c r="G289" s="17">
        <f t="shared" si="15"/>
        <v>0</v>
      </c>
      <c r="H289" s="24">
        <f t="shared" si="14"/>
        <v>0</v>
      </c>
    </row>
    <row r="290" spans="1:8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3"/>
      <c r="G290" s="17">
        <f t="shared" si="15"/>
        <v>0</v>
      </c>
      <c r="H290" s="24">
        <f t="shared" si="14"/>
        <v>0</v>
      </c>
    </row>
    <row r="291" spans="1:8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3"/>
      <c r="G291" s="17">
        <f t="shared" si="15"/>
        <v>0</v>
      </c>
      <c r="H291" s="24">
        <f t="shared" si="14"/>
        <v>0</v>
      </c>
    </row>
    <row r="292" spans="1:8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3"/>
      <c r="G292" s="17">
        <f t="shared" si="15"/>
        <v>0</v>
      </c>
      <c r="H292" s="24">
        <f t="shared" si="14"/>
        <v>0</v>
      </c>
    </row>
    <row r="293" spans="1:8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3"/>
      <c r="G293" s="17">
        <f t="shared" si="15"/>
        <v>0</v>
      </c>
      <c r="H293" s="24">
        <f t="shared" si="14"/>
        <v>0</v>
      </c>
    </row>
    <row r="294" spans="1:8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3"/>
      <c r="G294" s="17">
        <f t="shared" si="15"/>
        <v>0</v>
      </c>
      <c r="H294" s="24">
        <f t="shared" si="14"/>
        <v>0</v>
      </c>
    </row>
    <row r="295" spans="1:8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3"/>
      <c r="G295" s="17">
        <f t="shared" si="15"/>
        <v>0</v>
      </c>
      <c r="H295" s="24">
        <f t="shared" si="14"/>
        <v>0</v>
      </c>
    </row>
    <row r="296" spans="1:8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3"/>
      <c r="G296" s="17">
        <f t="shared" si="15"/>
        <v>0</v>
      </c>
      <c r="H296" s="24">
        <f t="shared" si="14"/>
        <v>0</v>
      </c>
    </row>
    <row r="297" spans="1:8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3"/>
      <c r="G297" s="17">
        <f t="shared" si="15"/>
        <v>0</v>
      </c>
      <c r="H297" s="24">
        <f t="shared" si="14"/>
        <v>0</v>
      </c>
    </row>
    <row r="298" spans="1:8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3"/>
      <c r="G298" s="17">
        <f t="shared" si="15"/>
        <v>0</v>
      </c>
      <c r="H298" s="24">
        <f t="shared" si="14"/>
        <v>0</v>
      </c>
    </row>
    <row r="299" spans="1:8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3"/>
      <c r="G299" s="17">
        <f t="shared" si="15"/>
        <v>0</v>
      </c>
      <c r="H299" s="24">
        <f t="shared" si="14"/>
        <v>0</v>
      </c>
    </row>
    <row r="300" spans="1:8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3"/>
      <c r="G300" s="17">
        <f t="shared" si="15"/>
        <v>0</v>
      </c>
      <c r="H300" s="24">
        <f t="shared" si="14"/>
        <v>0</v>
      </c>
    </row>
    <row r="301" spans="1:8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3"/>
      <c r="G301" s="17">
        <f t="shared" si="15"/>
        <v>0</v>
      </c>
      <c r="H301" s="24">
        <f>ROUND(G301,2)</f>
        <v>0</v>
      </c>
    </row>
    <row r="302" spans="1:8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3"/>
      <c r="G302" s="17">
        <f t="shared" si="15"/>
        <v>0</v>
      </c>
      <c r="H302" s="24">
        <f>ROUND(G302,2)</f>
        <v>0</v>
      </c>
    </row>
    <row r="303" spans="1:8" ht="15" customHeight="1" x14ac:dyDescent="0.25">
      <c r="A303" s="19">
        <v>130869</v>
      </c>
      <c r="B303" s="20" t="s">
        <v>507</v>
      </c>
      <c r="C303" s="21" t="s">
        <v>743</v>
      </c>
      <c r="D303" s="22">
        <v>4.5</v>
      </c>
      <c r="E303" s="22"/>
      <c r="F303" s="23"/>
      <c r="G303" s="17">
        <f t="shared" si="15"/>
        <v>4.5</v>
      </c>
      <c r="H303" s="24">
        <f>ROUND(G303,2)</f>
        <v>4.5</v>
      </c>
    </row>
    <row r="304" spans="1:8" ht="15" customHeight="1" x14ac:dyDescent="0.25">
      <c r="A304" s="19">
        <v>130880</v>
      </c>
      <c r="B304" s="20" t="s">
        <v>515</v>
      </c>
      <c r="C304" s="21" t="s">
        <v>516</v>
      </c>
      <c r="D304" s="22">
        <v>387.07</v>
      </c>
      <c r="E304" s="22"/>
      <c r="F304" s="23"/>
      <c r="G304" s="17">
        <f t="shared" si="15"/>
        <v>387.07</v>
      </c>
      <c r="H304" s="24">
        <f t="shared" si="14"/>
        <v>387.07</v>
      </c>
    </row>
    <row r="305" spans="1:8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3"/>
      <c r="G305" s="17">
        <f t="shared" si="15"/>
        <v>0</v>
      </c>
      <c r="H305" s="24">
        <f t="shared" si="14"/>
        <v>0</v>
      </c>
    </row>
    <row r="306" spans="1:8" ht="15" customHeight="1" x14ac:dyDescent="0.25">
      <c r="A306" s="19">
        <v>130951</v>
      </c>
      <c r="B306" s="20" t="s">
        <v>518</v>
      </c>
      <c r="C306" s="21" t="s">
        <v>519</v>
      </c>
      <c r="D306" s="22">
        <v>19.812000000000001</v>
      </c>
      <c r="E306" s="22"/>
      <c r="F306" s="23"/>
      <c r="G306" s="17">
        <f t="shared" si="15"/>
        <v>19.812000000000001</v>
      </c>
      <c r="H306" s="24">
        <f t="shared" si="14"/>
        <v>19.809999999999999</v>
      </c>
    </row>
    <row r="307" spans="1:8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3"/>
      <c r="G307" s="17">
        <f t="shared" si="15"/>
        <v>0</v>
      </c>
      <c r="H307" s="24">
        <f t="shared" si="14"/>
        <v>0</v>
      </c>
    </row>
    <row r="308" spans="1:8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3"/>
      <c r="G308" s="17">
        <f t="shared" si="15"/>
        <v>0</v>
      </c>
      <c r="H308" s="24">
        <f t="shared" si="14"/>
        <v>0</v>
      </c>
    </row>
    <row r="309" spans="1:8" ht="15" customHeight="1" x14ac:dyDescent="0.25">
      <c r="A309" s="19">
        <v>150000</v>
      </c>
      <c r="B309" s="20" t="s">
        <v>522</v>
      </c>
      <c r="C309" s="21" t="s">
        <v>523</v>
      </c>
      <c r="D309" s="22">
        <v>1.2</v>
      </c>
      <c r="E309" s="22"/>
      <c r="F309" s="23"/>
      <c r="G309" s="17">
        <f t="shared" si="15"/>
        <v>1.2</v>
      </c>
      <c r="H309" s="24">
        <f t="shared" si="14"/>
        <v>1.2</v>
      </c>
    </row>
    <row r="310" spans="1:8" ht="15" customHeight="1" x14ac:dyDescent="0.25">
      <c r="A310" s="19">
        <v>150001</v>
      </c>
      <c r="B310" s="20" t="s">
        <v>524</v>
      </c>
      <c r="C310" s="21" t="s">
        <v>525</v>
      </c>
      <c r="D310" s="22"/>
      <c r="E310" s="22"/>
      <c r="F310" s="23"/>
      <c r="G310" s="17">
        <f t="shared" si="15"/>
        <v>0</v>
      </c>
      <c r="H310" s="24">
        <f t="shared" ref="H310:H393" si="16">ROUND(G310,2)</f>
        <v>0</v>
      </c>
    </row>
    <row r="311" spans="1:8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3"/>
      <c r="G311" s="17">
        <f t="shared" si="15"/>
        <v>0</v>
      </c>
      <c r="H311" s="24">
        <f t="shared" si="16"/>
        <v>0</v>
      </c>
    </row>
    <row r="312" spans="1:8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3"/>
      <c r="G312" s="17">
        <f t="shared" si="15"/>
        <v>0</v>
      </c>
      <c r="H312" s="24">
        <f t="shared" si="16"/>
        <v>0</v>
      </c>
    </row>
    <row r="313" spans="1:8" ht="15" customHeight="1" x14ac:dyDescent="0.25">
      <c r="A313" s="19">
        <v>150005</v>
      </c>
      <c r="B313" s="20" t="s">
        <v>530</v>
      </c>
      <c r="C313" s="21" t="s">
        <v>531</v>
      </c>
      <c r="D313" s="22"/>
      <c r="E313" s="22"/>
      <c r="F313" s="23"/>
      <c r="G313" s="17">
        <f t="shared" si="15"/>
        <v>0</v>
      </c>
      <c r="H313" s="24">
        <f t="shared" si="16"/>
        <v>0</v>
      </c>
    </row>
    <row r="314" spans="1:8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3"/>
      <c r="G314" s="17">
        <f t="shared" si="15"/>
        <v>0</v>
      </c>
      <c r="H314" s="24">
        <f t="shared" si="16"/>
        <v>0</v>
      </c>
    </row>
    <row r="315" spans="1:8" ht="15" customHeight="1" x14ac:dyDescent="0.25">
      <c r="A315" s="19">
        <v>150020</v>
      </c>
      <c r="B315" s="20" t="s">
        <v>534</v>
      </c>
      <c r="C315" s="21" t="s">
        <v>535</v>
      </c>
      <c r="D315" s="22"/>
      <c r="E315" s="22"/>
      <c r="F315" s="23"/>
      <c r="G315" s="17">
        <f t="shared" si="15"/>
        <v>0</v>
      </c>
      <c r="H315" s="24">
        <f>ROUND(G315,2)</f>
        <v>0</v>
      </c>
    </row>
    <row r="316" spans="1:8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3"/>
      <c r="G316" s="17">
        <f t="shared" ref="G316:G379" si="17">SUM(D316:F316)</f>
        <v>0</v>
      </c>
      <c r="H316" s="24">
        <f t="shared" ref="H316:H317" si="18">ROUND(G316,2)</f>
        <v>0</v>
      </c>
    </row>
    <row r="317" spans="1:8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3"/>
      <c r="G317" s="17">
        <f t="shared" si="17"/>
        <v>0</v>
      </c>
      <c r="H317" s="24">
        <f t="shared" si="18"/>
        <v>0</v>
      </c>
    </row>
    <row r="318" spans="1:8" ht="15" customHeight="1" x14ac:dyDescent="0.25">
      <c r="A318" s="19">
        <v>152000</v>
      </c>
      <c r="B318" s="20" t="s">
        <v>538</v>
      </c>
      <c r="C318" s="21" t="s">
        <v>539</v>
      </c>
      <c r="D318" s="22"/>
      <c r="E318" s="22"/>
      <c r="F318" s="23"/>
      <c r="G318" s="17">
        <f t="shared" si="17"/>
        <v>0</v>
      </c>
      <c r="H318" s="24">
        <f t="shared" si="16"/>
        <v>0</v>
      </c>
    </row>
    <row r="319" spans="1:8" ht="15" customHeight="1" x14ac:dyDescent="0.25">
      <c r="A319" s="19">
        <v>152001</v>
      </c>
      <c r="B319" s="20" t="s">
        <v>540</v>
      </c>
      <c r="C319" s="21" t="s">
        <v>541</v>
      </c>
      <c r="D319" s="22"/>
      <c r="E319" s="22"/>
      <c r="F319" s="23"/>
      <c r="G319" s="17">
        <f t="shared" si="17"/>
        <v>0</v>
      </c>
      <c r="H319" s="24">
        <f t="shared" si="16"/>
        <v>0</v>
      </c>
    </row>
    <row r="320" spans="1:8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3"/>
      <c r="G320" s="17">
        <f t="shared" si="17"/>
        <v>0</v>
      </c>
      <c r="H320" s="24">
        <f t="shared" si="16"/>
        <v>0</v>
      </c>
    </row>
    <row r="321" spans="1:8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3"/>
      <c r="G321" s="17">
        <f t="shared" si="17"/>
        <v>0</v>
      </c>
      <c r="H321" s="24">
        <f t="shared" si="16"/>
        <v>0</v>
      </c>
    </row>
    <row r="322" spans="1:8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3"/>
      <c r="G322" s="17">
        <f t="shared" si="17"/>
        <v>0</v>
      </c>
      <c r="H322" s="24">
        <f t="shared" si="16"/>
        <v>0</v>
      </c>
    </row>
    <row r="323" spans="1:8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3"/>
      <c r="G323" s="17">
        <f t="shared" si="17"/>
        <v>0</v>
      </c>
      <c r="H323" s="24">
        <f t="shared" si="16"/>
        <v>0</v>
      </c>
    </row>
    <row r="324" spans="1:8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3"/>
      <c r="G324" s="17">
        <f t="shared" si="17"/>
        <v>0</v>
      </c>
      <c r="H324" s="24">
        <f t="shared" si="16"/>
        <v>0</v>
      </c>
    </row>
    <row r="325" spans="1:8" ht="15" customHeight="1" x14ac:dyDescent="0.25">
      <c r="A325" s="19">
        <v>152007</v>
      </c>
      <c r="B325" s="20" t="s">
        <v>552</v>
      </c>
      <c r="C325" s="21" t="s">
        <v>553</v>
      </c>
      <c r="D325" s="22"/>
      <c r="E325" s="22"/>
      <c r="F325" s="23"/>
      <c r="G325" s="17">
        <f t="shared" si="17"/>
        <v>0</v>
      </c>
      <c r="H325" s="24">
        <f t="shared" si="16"/>
        <v>0</v>
      </c>
    </row>
    <row r="326" spans="1:8" ht="15" customHeight="1" x14ac:dyDescent="0.25">
      <c r="A326" s="19">
        <v>152008</v>
      </c>
      <c r="B326" s="20" t="s">
        <v>554</v>
      </c>
      <c r="C326" s="21" t="s">
        <v>555</v>
      </c>
      <c r="D326" s="22"/>
      <c r="E326" s="22"/>
      <c r="F326" s="23"/>
      <c r="G326" s="17">
        <f t="shared" si="17"/>
        <v>0</v>
      </c>
      <c r="H326" s="24">
        <f t="shared" si="16"/>
        <v>0</v>
      </c>
    </row>
    <row r="327" spans="1:8" ht="15" customHeight="1" x14ac:dyDescent="0.25">
      <c r="A327" s="19">
        <v>152010</v>
      </c>
      <c r="B327" s="20" t="s">
        <v>556</v>
      </c>
      <c r="C327" s="21" t="s">
        <v>557</v>
      </c>
      <c r="D327" s="22"/>
      <c r="E327" s="22"/>
      <c r="F327" s="23"/>
      <c r="G327" s="17">
        <f t="shared" si="17"/>
        <v>0</v>
      </c>
      <c r="H327" s="24">
        <f t="shared" si="16"/>
        <v>0</v>
      </c>
    </row>
    <row r="328" spans="1:8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3"/>
      <c r="G328" s="17">
        <f t="shared" si="17"/>
        <v>0</v>
      </c>
      <c r="H328" s="24">
        <f t="shared" si="16"/>
        <v>0</v>
      </c>
    </row>
    <row r="329" spans="1:8" ht="15" customHeight="1" x14ac:dyDescent="0.25">
      <c r="A329" s="19">
        <v>152012</v>
      </c>
      <c r="B329" s="20" t="s">
        <v>560</v>
      </c>
      <c r="C329" s="21" t="s">
        <v>561</v>
      </c>
      <c r="D329" s="22"/>
      <c r="E329" s="22"/>
      <c r="F329" s="23"/>
      <c r="G329" s="17">
        <f t="shared" si="17"/>
        <v>0</v>
      </c>
      <c r="H329" s="24">
        <f t="shared" si="16"/>
        <v>0</v>
      </c>
    </row>
    <row r="330" spans="1:8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3"/>
      <c r="G330" s="17">
        <f t="shared" si="17"/>
        <v>0</v>
      </c>
      <c r="H330" s="24">
        <f t="shared" si="16"/>
        <v>0</v>
      </c>
    </row>
    <row r="331" spans="1:8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3"/>
      <c r="G331" s="17">
        <f t="shared" si="17"/>
        <v>0</v>
      </c>
      <c r="H331" s="24">
        <f t="shared" si="16"/>
        <v>0</v>
      </c>
    </row>
    <row r="332" spans="1:8" ht="15" customHeight="1" x14ac:dyDescent="0.25">
      <c r="A332" s="19">
        <v>153001</v>
      </c>
      <c r="B332" s="20" t="s">
        <v>565</v>
      </c>
      <c r="C332" s="21" t="s">
        <v>566</v>
      </c>
      <c r="D332" s="22"/>
      <c r="E332" s="22"/>
      <c r="F332" s="23"/>
      <c r="G332" s="17">
        <f t="shared" si="17"/>
        <v>0</v>
      </c>
      <c r="H332" s="24">
        <f t="shared" si="16"/>
        <v>0</v>
      </c>
    </row>
    <row r="333" spans="1:8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3"/>
      <c r="G333" s="17">
        <f t="shared" si="17"/>
        <v>0</v>
      </c>
      <c r="H333" s="24">
        <f t="shared" si="16"/>
        <v>0</v>
      </c>
    </row>
    <row r="334" spans="1:8" ht="15" customHeight="1" x14ac:dyDescent="0.25">
      <c r="A334" s="19">
        <v>153003</v>
      </c>
      <c r="B334" s="20" t="s">
        <v>569</v>
      </c>
      <c r="C334" s="21" t="s">
        <v>570</v>
      </c>
      <c r="D334" s="22">
        <v>5.28</v>
      </c>
      <c r="E334" s="22"/>
      <c r="F334" s="23"/>
      <c r="G334" s="17">
        <f t="shared" si="17"/>
        <v>5.28</v>
      </c>
      <c r="H334" s="24">
        <f t="shared" si="16"/>
        <v>5.28</v>
      </c>
    </row>
    <row r="335" spans="1:8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3"/>
      <c r="G335" s="17">
        <f t="shared" si="17"/>
        <v>0</v>
      </c>
      <c r="H335" s="24">
        <f t="shared" si="16"/>
        <v>0</v>
      </c>
    </row>
    <row r="336" spans="1:8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3"/>
      <c r="G336" s="17">
        <f t="shared" si="17"/>
        <v>0</v>
      </c>
      <c r="H336" s="24">
        <f>ROUND(G336,2)</f>
        <v>0</v>
      </c>
    </row>
    <row r="337" spans="1:8" ht="15" customHeight="1" x14ac:dyDescent="0.25">
      <c r="A337" s="19">
        <v>153006</v>
      </c>
      <c r="B337" s="20" t="s">
        <v>575</v>
      </c>
      <c r="C337" s="21" t="s">
        <v>576</v>
      </c>
      <c r="D337" s="22"/>
      <c r="E337" s="22"/>
      <c r="F337" s="23"/>
      <c r="G337" s="17">
        <f t="shared" si="17"/>
        <v>0</v>
      </c>
      <c r="H337" s="24">
        <f t="shared" si="16"/>
        <v>0</v>
      </c>
    </row>
    <row r="338" spans="1:8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3"/>
      <c r="G338" s="17">
        <f t="shared" si="17"/>
        <v>0</v>
      </c>
      <c r="H338" s="24">
        <f t="shared" si="16"/>
        <v>0</v>
      </c>
    </row>
    <row r="339" spans="1:8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3"/>
      <c r="G339" s="17">
        <f t="shared" si="17"/>
        <v>0</v>
      </c>
      <c r="H339" s="24">
        <f t="shared" si="16"/>
        <v>0</v>
      </c>
    </row>
    <row r="340" spans="1:8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3"/>
      <c r="G340" s="17">
        <f t="shared" si="17"/>
        <v>0</v>
      </c>
      <c r="H340" s="24">
        <f t="shared" si="16"/>
        <v>0</v>
      </c>
    </row>
    <row r="341" spans="1:8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3"/>
      <c r="G341" s="17">
        <f t="shared" si="17"/>
        <v>0</v>
      </c>
      <c r="H341" s="24">
        <f t="shared" si="16"/>
        <v>0</v>
      </c>
    </row>
    <row r="342" spans="1:8" ht="15" customHeight="1" x14ac:dyDescent="0.25">
      <c r="A342" s="19">
        <v>153011</v>
      </c>
      <c r="B342" s="20" t="s">
        <v>585</v>
      </c>
      <c r="C342" s="21" t="s">
        <v>586</v>
      </c>
      <c r="D342" s="22"/>
      <c r="E342" s="22"/>
      <c r="F342" s="23"/>
      <c r="G342" s="17">
        <f t="shared" si="17"/>
        <v>0</v>
      </c>
      <c r="H342" s="24">
        <f t="shared" si="16"/>
        <v>0</v>
      </c>
    </row>
    <row r="343" spans="1:8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3"/>
      <c r="G343" s="17">
        <f t="shared" si="17"/>
        <v>0</v>
      </c>
      <c r="H343" s="24">
        <f t="shared" si="16"/>
        <v>0</v>
      </c>
    </row>
    <row r="344" spans="1:8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3"/>
      <c r="G344" s="17">
        <f t="shared" si="17"/>
        <v>0</v>
      </c>
      <c r="H344" s="24">
        <f t="shared" si="16"/>
        <v>0</v>
      </c>
    </row>
    <row r="345" spans="1:8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3"/>
      <c r="G345" s="17">
        <f t="shared" si="17"/>
        <v>0</v>
      </c>
      <c r="H345" s="24">
        <f t="shared" si="16"/>
        <v>0</v>
      </c>
    </row>
    <row r="346" spans="1:8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3"/>
      <c r="G346" s="17">
        <f t="shared" si="17"/>
        <v>0</v>
      </c>
      <c r="H346" s="24">
        <f t="shared" si="16"/>
        <v>0</v>
      </c>
    </row>
    <row r="347" spans="1:8" ht="15" customHeight="1" x14ac:dyDescent="0.25">
      <c r="A347" s="19">
        <v>162006</v>
      </c>
      <c r="B347" s="20" t="s">
        <v>594</v>
      </c>
      <c r="C347" s="21" t="s">
        <v>674</v>
      </c>
      <c r="D347" s="22">
        <v>6.49</v>
      </c>
      <c r="E347" s="22"/>
      <c r="F347" s="23"/>
      <c r="G347" s="17">
        <f t="shared" si="17"/>
        <v>6.49</v>
      </c>
      <c r="H347" s="24">
        <f t="shared" si="16"/>
        <v>6.49</v>
      </c>
    </row>
    <row r="348" spans="1:8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3"/>
      <c r="G348" s="17">
        <f t="shared" si="17"/>
        <v>0</v>
      </c>
      <c r="H348" s="24">
        <f t="shared" si="16"/>
        <v>0</v>
      </c>
    </row>
    <row r="349" spans="1:8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3"/>
      <c r="G349" s="17">
        <f t="shared" si="17"/>
        <v>0</v>
      </c>
      <c r="H349" s="24">
        <f t="shared" si="16"/>
        <v>0</v>
      </c>
    </row>
    <row r="350" spans="1:8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3"/>
      <c r="G350" s="17">
        <f t="shared" si="17"/>
        <v>0</v>
      </c>
      <c r="H350" s="24">
        <f t="shared" si="16"/>
        <v>0</v>
      </c>
    </row>
    <row r="351" spans="1:8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3"/>
      <c r="G351" s="17">
        <f t="shared" si="17"/>
        <v>0</v>
      </c>
      <c r="H351" s="24">
        <f t="shared" si="16"/>
        <v>0</v>
      </c>
    </row>
    <row r="352" spans="1:8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3"/>
      <c r="G352" s="17">
        <f t="shared" si="17"/>
        <v>0</v>
      </c>
      <c r="H352" s="24">
        <f t="shared" si="16"/>
        <v>0</v>
      </c>
    </row>
    <row r="353" spans="1:8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3"/>
      <c r="G353" s="17">
        <f t="shared" si="17"/>
        <v>0</v>
      </c>
      <c r="H353" s="24">
        <f t="shared" si="16"/>
        <v>0</v>
      </c>
    </row>
    <row r="354" spans="1:8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3"/>
      <c r="G354" s="17">
        <f t="shared" si="17"/>
        <v>0</v>
      </c>
      <c r="H354" s="24">
        <f t="shared" si="16"/>
        <v>0</v>
      </c>
    </row>
    <row r="355" spans="1:8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3"/>
      <c r="G355" s="17">
        <f t="shared" si="17"/>
        <v>0</v>
      </c>
      <c r="H355" s="24">
        <f t="shared" si="16"/>
        <v>0</v>
      </c>
    </row>
    <row r="356" spans="1:8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3"/>
      <c r="G356" s="17">
        <f t="shared" si="17"/>
        <v>0</v>
      </c>
      <c r="H356" s="24">
        <f t="shared" si="16"/>
        <v>0</v>
      </c>
    </row>
    <row r="357" spans="1:8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3"/>
      <c r="G357" s="17">
        <f t="shared" si="17"/>
        <v>0</v>
      </c>
      <c r="H357" s="24">
        <f t="shared" si="16"/>
        <v>0</v>
      </c>
    </row>
    <row r="358" spans="1:8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3"/>
      <c r="G358" s="17">
        <f t="shared" si="17"/>
        <v>0</v>
      </c>
      <c r="H358" s="24">
        <f t="shared" si="16"/>
        <v>0</v>
      </c>
    </row>
    <row r="359" spans="1:8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3"/>
      <c r="G359" s="17">
        <f t="shared" si="17"/>
        <v>0</v>
      </c>
      <c r="H359" s="24">
        <f t="shared" si="16"/>
        <v>0</v>
      </c>
    </row>
    <row r="360" spans="1:8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3"/>
      <c r="G360" s="17">
        <f t="shared" si="17"/>
        <v>0</v>
      </c>
      <c r="H360" s="24">
        <f t="shared" si="16"/>
        <v>0</v>
      </c>
    </row>
    <row r="361" spans="1:8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3"/>
      <c r="G361" s="17">
        <f t="shared" si="17"/>
        <v>0</v>
      </c>
      <c r="H361" s="24">
        <f t="shared" si="16"/>
        <v>0</v>
      </c>
    </row>
    <row r="362" spans="1:8" ht="15" customHeight="1" x14ac:dyDescent="0.25">
      <c r="A362" s="19">
        <v>210174</v>
      </c>
      <c r="B362" s="20" t="s">
        <v>611</v>
      </c>
      <c r="C362" s="21" t="s">
        <v>714</v>
      </c>
      <c r="D362" s="22">
        <v>27.12</v>
      </c>
      <c r="E362" s="22"/>
      <c r="F362" s="23"/>
      <c r="G362" s="17">
        <f t="shared" si="17"/>
        <v>27.12</v>
      </c>
      <c r="H362" s="24">
        <f t="shared" si="16"/>
        <v>27.12</v>
      </c>
    </row>
    <row r="363" spans="1:8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3"/>
      <c r="G363" s="17">
        <f t="shared" si="17"/>
        <v>0</v>
      </c>
      <c r="H363" s="24">
        <f t="shared" si="16"/>
        <v>0</v>
      </c>
    </row>
    <row r="364" spans="1:8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3"/>
      <c r="G364" s="17">
        <f t="shared" si="17"/>
        <v>0</v>
      </c>
      <c r="H364" s="24">
        <f t="shared" si="16"/>
        <v>0</v>
      </c>
    </row>
    <row r="365" spans="1:8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3"/>
      <c r="G365" s="17">
        <f t="shared" si="17"/>
        <v>0</v>
      </c>
      <c r="H365" s="24">
        <f t="shared" si="16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7"/>
        <v>0</v>
      </c>
      <c r="H366" s="24">
        <f t="shared" si="16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7"/>
        <v>0</v>
      </c>
      <c r="H367" s="24">
        <f t="shared" si="16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7"/>
        <v>0</v>
      </c>
      <c r="H368" s="24">
        <f t="shared" si="16"/>
        <v>0</v>
      </c>
    </row>
    <row r="369" spans="1:8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3"/>
      <c r="G369" s="17">
        <f t="shared" si="17"/>
        <v>0</v>
      </c>
      <c r="H369" s="24">
        <f t="shared" si="16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7"/>
        <v>0</v>
      </c>
      <c r="H370" s="24">
        <f t="shared" si="16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7"/>
        <v>0</v>
      </c>
      <c r="H371" s="24">
        <f t="shared" si="16"/>
        <v>0</v>
      </c>
    </row>
    <row r="372" spans="1:8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3"/>
      <c r="G372" s="17">
        <f t="shared" si="17"/>
        <v>0</v>
      </c>
      <c r="H372" s="24">
        <f t="shared" si="16"/>
        <v>0</v>
      </c>
    </row>
    <row r="373" spans="1:8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3"/>
      <c r="G373" s="17">
        <f t="shared" si="17"/>
        <v>0</v>
      </c>
      <c r="H373" s="24">
        <f t="shared" si="16"/>
        <v>0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7"/>
        <v>0</v>
      </c>
      <c r="H374" s="24">
        <f t="shared" si="16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7"/>
        <v>0</v>
      </c>
      <c r="H375" s="24">
        <f t="shared" si="16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7"/>
        <v>0</v>
      </c>
      <c r="H376" s="24">
        <f t="shared" si="16"/>
        <v>0</v>
      </c>
    </row>
    <row r="377" spans="1:8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3"/>
      <c r="G377" s="17">
        <f t="shared" si="17"/>
        <v>0</v>
      </c>
      <c r="H377" s="24">
        <f t="shared" si="16"/>
        <v>0</v>
      </c>
    </row>
    <row r="378" spans="1:8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3"/>
      <c r="G378" s="17">
        <f t="shared" si="17"/>
        <v>0</v>
      </c>
      <c r="H378" s="24">
        <f t="shared" si="16"/>
        <v>0</v>
      </c>
    </row>
    <row r="379" spans="1:8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3"/>
      <c r="G379" s="17">
        <f t="shared" si="17"/>
        <v>0</v>
      </c>
      <c r="H379" s="24">
        <f t="shared" si="16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ref="G380:G400" si="19">SUM(D380:F380)</f>
        <v>0</v>
      </c>
      <c r="H380" s="24">
        <f t="shared" si="16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3"/>
      <c r="G381" s="17">
        <f t="shared" si="19"/>
        <v>0</v>
      </c>
      <c r="H381" s="24">
        <f t="shared" si="16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9"/>
        <v>0</v>
      </c>
      <c r="H382" s="24">
        <f t="shared" si="16"/>
        <v>0</v>
      </c>
    </row>
    <row r="383" spans="1:8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3"/>
      <c r="G383" s="17">
        <f t="shared" si="19"/>
        <v>0</v>
      </c>
      <c r="H383" s="24">
        <f t="shared" si="16"/>
        <v>0</v>
      </c>
    </row>
    <row r="384" spans="1:8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3"/>
      <c r="G384" s="17">
        <f t="shared" si="19"/>
        <v>0</v>
      </c>
      <c r="H384" s="24">
        <f t="shared" si="16"/>
        <v>0</v>
      </c>
    </row>
    <row r="385" spans="1:8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3"/>
      <c r="G385" s="17">
        <f t="shared" si="19"/>
        <v>0</v>
      </c>
      <c r="H385" s="24">
        <f t="shared" si="16"/>
        <v>0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509.69400000000002</v>
      </c>
      <c r="E386" s="22"/>
      <c r="F386" s="23"/>
      <c r="G386" s="17">
        <f t="shared" si="19"/>
        <v>509.69400000000002</v>
      </c>
      <c r="H386" s="24">
        <f t="shared" si="16"/>
        <v>509.69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428.10199999999998</v>
      </c>
      <c r="E387" s="22">
        <v>28.51</v>
      </c>
      <c r="F387" s="23">
        <v>820.16</v>
      </c>
      <c r="G387" s="17">
        <f t="shared" si="19"/>
        <v>1276.7719999999999</v>
      </c>
      <c r="H387" s="24">
        <f t="shared" si="16"/>
        <v>1276.77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150.78399999999999</v>
      </c>
      <c r="E388" s="22"/>
      <c r="F388" s="23"/>
      <c r="G388" s="17">
        <f t="shared" si="19"/>
        <v>150.78399999999999</v>
      </c>
      <c r="H388" s="24">
        <f t="shared" si="16"/>
        <v>150.78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9"/>
        <v>0</v>
      </c>
      <c r="H389" s="24">
        <f>ROUND(G389,2)</f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104.732</v>
      </c>
      <c r="E390" s="22"/>
      <c r="F390" s="23">
        <v>49.97</v>
      </c>
      <c r="G390" s="17">
        <f t="shared" si="19"/>
        <v>154.702</v>
      </c>
      <c r="H390" s="24">
        <f t="shared" si="16"/>
        <v>154.69999999999999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9"/>
        <v>0</v>
      </c>
      <c r="H391" s="24">
        <f t="shared" si="16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9"/>
        <v>0</v>
      </c>
      <c r="H392" s="24">
        <f t="shared" si="16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>
        <v>1.9319999999999999</v>
      </c>
      <c r="E393" s="22"/>
      <c r="F393" s="23"/>
      <c r="G393" s="17">
        <f t="shared" si="19"/>
        <v>1.9319999999999999</v>
      </c>
      <c r="H393" s="24">
        <f t="shared" si="16"/>
        <v>1.93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>
        <v>3.6</v>
      </c>
      <c r="E394" s="22"/>
      <c r="F394" s="23"/>
      <c r="G394" s="17">
        <f t="shared" si="19"/>
        <v>3.6</v>
      </c>
      <c r="H394" s="24">
        <f t="shared" ref="H394:H400" si="20">ROUND(G394,2)</f>
        <v>3.6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/>
      <c r="E395" s="22"/>
      <c r="F395" s="23"/>
      <c r="G395" s="17">
        <f t="shared" si="19"/>
        <v>0</v>
      </c>
      <c r="H395" s="24">
        <f t="shared" si="20"/>
        <v>0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>
        <v>11.412000000000001</v>
      </c>
      <c r="E396" s="22"/>
      <c r="F396" s="23"/>
      <c r="G396" s="17">
        <f t="shared" si="19"/>
        <v>11.412000000000001</v>
      </c>
      <c r="H396" s="24">
        <f t="shared" si="20"/>
        <v>11.41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9"/>
        <v>0</v>
      </c>
      <c r="H397" s="24">
        <f t="shared" si="20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3"/>
      <c r="G398" s="17">
        <f t="shared" si="19"/>
        <v>0</v>
      </c>
      <c r="H398" s="24">
        <f t="shared" si="20"/>
        <v>0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9"/>
        <v>0</v>
      </c>
      <c r="H399" s="24">
        <f t="shared" si="20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9"/>
        <v>0</v>
      </c>
      <c r="H400" s="33">
        <f t="shared" si="20"/>
        <v>0</v>
      </c>
    </row>
    <row r="401" spans="1:8" ht="15" customHeight="1" x14ac:dyDescent="0.25">
      <c r="D401" s="34">
        <f>SUM(D5:D400)</f>
        <v>4140.03</v>
      </c>
      <c r="E401" s="34">
        <f t="shared" ref="E401" si="21">SUM(E5:E400)</f>
        <v>28.51</v>
      </c>
      <c r="F401" s="35">
        <f>SUM(F9:F400)</f>
        <v>2056.6799999999998</v>
      </c>
      <c r="G401" s="36"/>
      <c r="H401" s="37"/>
    </row>
    <row r="402" spans="1:8" ht="15" customHeight="1" x14ac:dyDescent="0.25">
      <c r="A402" s="2" t="s">
        <v>7</v>
      </c>
      <c r="F402" s="4" t="s">
        <v>7</v>
      </c>
      <c r="G402" s="38"/>
      <c r="H402" s="37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H68"/>
  <sheetViews>
    <sheetView topLeftCell="A31" zoomScaleNormal="100" workbookViewId="0">
      <selection activeCell="O12" sqref="O1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45047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34.026000000000003</v>
      </c>
      <c r="E5" s="15"/>
      <c r="F5" s="16"/>
      <c r="G5" s="17">
        <f t="shared" ref="G5:G36" si="0">SUM(D5:F5)</f>
        <v>34.026000000000003</v>
      </c>
      <c r="H5" s="18">
        <f t="shared" ref="H5:H16" si="1">ROUND(G5,2)</f>
        <v>34.03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>
        <v>21.15</v>
      </c>
      <c r="E6" s="22"/>
      <c r="F6" s="23"/>
      <c r="G6" s="17">
        <f t="shared" si="0"/>
        <v>21.15</v>
      </c>
      <c r="H6" s="24">
        <f t="shared" si="1"/>
        <v>21.15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1.6919999999999999</v>
      </c>
      <c r="E7" s="22"/>
      <c r="F7" s="23"/>
      <c r="G7" s="17">
        <f t="shared" si="0"/>
        <v>1.6919999999999999</v>
      </c>
      <c r="H7" s="24">
        <f>ROUND(G7,2)</f>
        <v>1.69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66.046000000000006</v>
      </c>
      <c r="E8" s="22"/>
      <c r="F8" s="23"/>
      <c r="G8" s="17">
        <f t="shared" si="0"/>
        <v>66.046000000000006</v>
      </c>
      <c r="H8" s="24">
        <f t="shared" si="1"/>
        <v>66.05</v>
      </c>
    </row>
    <row r="9" spans="1:8" ht="15" customHeight="1" x14ac:dyDescent="0.25">
      <c r="A9" s="19">
        <v>2350</v>
      </c>
      <c r="B9" s="20" t="s">
        <v>51</v>
      </c>
      <c r="C9" s="21" t="s">
        <v>52</v>
      </c>
      <c r="D9" s="22">
        <v>1.8</v>
      </c>
      <c r="E9" s="22"/>
      <c r="F9" s="23"/>
      <c r="G9" s="17">
        <f t="shared" si="0"/>
        <v>1.8</v>
      </c>
      <c r="H9" s="24">
        <f t="shared" si="1"/>
        <v>1.8</v>
      </c>
    </row>
    <row r="10" spans="1:8" ht="15" customHeight="1" x14ac:dyDescent="0.25">
      <c r="A10" s="19">
        <v>2460</v>
      </c>
      <c r="B10" s="20" t="s">
        <v>53</v>
      </c>
      <c r="C10" s="21" t="s">
        <v>681</v>
      </c>
      <c r="D10" s="22">
        <v>156.328</v>
      </c>
      <c r="E10" s="22"/>
      <c r="F10" s="23"/>
      <c r="G10" s="17">
        <f t="shared" si="0"/>
        <v>156.328</v>
      </c>
      <c r="H10" s="24">
        <f t="shared" si="1"/>
        <v>156.33000000000001</v>
      </c>
    </row>
    <row r="11" spans="1:8" ht="15" customHeight="1" x14ac:dyDescent="0.25">
      <c r="A11" s="19">
        <v>2520</v>
      </c>
      <c r="B11" s="20" t="s">
        <v>54</v>
      </c>
      <c r="C11" s="21" t="s">
        <v>55</v>
      </c>
      <c r="D11" s="22">
        <v>3</v>
      </c>
      <c r="E11" s="22"/>
      <c r="F11" s="23"/>
      <c r="G11" s="17">
        <f t="shared" si="0"/>
        <v>3</v>
      </c>
      <c r="H11" s="24">
        <f t="shared" si="1"/>
        <v>3</v>
      </c>
    </row>
    <row r="12" spans="1:8" ht="15" customHeight="1" x14ac:dyDescent="0.25">
      <c r="A12" s="19">
        <v>2960</v>
      </c>
      <c r="B12" s="20" t="s">
        <v>66</v>
      </c>
      <c r="C12" s="21" t="s">
        <v>67</v>
      </c>
      <c r="D12" s="22">
        <v>2.7</v>
      </c>
      <c r="E12" s="22"/>
      <c r="F12" s="23"/>
      <c r="G12" s="17">
        <f t="shared" si="0"/>
        <v>2.7</v>
      </c>
      <c r="H12" s="24">
        <f t="shared" si="1"/>
        <v>2.7</v>
      </c>
    </row>
    <row r="13" spans="1:8" ht="15" customHeight="1" x14ac:dyDescent="0.25">
      <c r="A13" s="19">
        <v>3260</v>
      </c>
      <c r="B13" s="20" t="s">
        <v>72</v>
      </c>
      <c r="C13" s="21" t="s">
        <v>73</v>
      </c>
      <c r="D13" s="22">
        <v>0.6</v>
      </c>
      <c r="E13" s="22"/>
      <c r="F13" s="23"/>
      <c r="G13" s="17">
        <f t="shared" si="0"/>
        <v>0.6</v>
      </c>
      <c r="H13" s="24">
        <f t="shared" si="1"/>
        <v>0.6</v>
      </c>
    </row>
    <row r="14" spans="1:8" ht="15" customHeight="1" x14ac:dyDescent="0.25">
      <c r="A14" s="19">
        <v>5000</v>
      </c>
      <c r="B14" s="20" t="s">
        <v>112</v>
      </c>
      <c r="C14" s="21" t="s">
        <v>113</v>
      </c>
      <c r="D14" s="22">
        <v>3.54</v>
      </c>
      <c r="E14" s="22"/>
      <c r="F14" s="23"/>
      <c r="G14" s="17">
        <f t="shared" si="0"/>
        <v>3.54</v>
      </c>
      <c r="H14" s="24">
        <f t="shared" si="1"/>
        <v>3.54</v>
      </c>
    </row>
    <row r="15" spans="1:8" ht="15" customHeight="1" x14ac:dyDescent="0.25">
      <c r="A15" s="19">
        <v>5006</v>
      </c>
      <c r="B15" s="20" t="s">
        <v>120</v>
      </c>
      <c r="C15" s="21" t="s">
        <v>706</v>
      </c>
      <c r="D15" s="22">
        <v>79.91</v>
      </c>
      <c r="E15" s="22"/>
      <c r="F15" s="23"/>
      <c r="G15" s="17">
        <f t="shared" si="0"/>
        <v>79.91</v>
      </c>
      <c r="H15" s="24">
        <f t="shared" si="1"/>
        <v>79.91</v>
      </c>
    </row>
    <row r="16" spans="1:8" ht="15" customHeight="1" x14ac:dyDescent="0.25">
      <c r="A16" s="19">
        <v>5280</v>
      </c>
      <c r="B16" s="20" t="s">
        <v>125</v>
      </c>
      <c r="C16" s="21" t="s">
        <v>126</v>
      </c>
      <c r="D16" s="22">
        <v>1.8</v>
      </c>
      <c r="E16" s="22"/>
      <c r="F16" s="23"/>
      <c r="G16" s="17">
        <f t="shared" si="0"/>
        <v>1.8</v>
      </c>
      <c r="H16" s="24">
        <f t="shared" si="1"/>
        <v>1.8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25.95</v>
      </c>
      <c r="E17" s="22"/>
      <c r="F17" s="23"/>
      <c r="G17" s="17">
        <f t="shared" si="0"/>
        <v>25.95</v>
      </c>
      <c r="H17" s="24">
        <f t="shared" ref="H17:H32" si="2">ROUND(G17,2)</f>
        <v>25.95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1061.0619999999999</v>
      </c>
      <c r="E18" s="22"/>
      <c r="F18" s="23">
        <v>1186.55</v>
      </c>
      <c r="G18" s="17">
        <f t="shared" si="0"/>
        <v>2247.6120000000001</v>
      </c>
      <c r="H18" s="24">
        <f t="shared" si="2"/>
        <v>2247.61</v>
      </c>
    </row>
    <row r="19" spans="1:8" ht="15" customHeight="1" x14ac:dyDescent="0.25">
      <c r="A19" s="19">
        <v>5760</v>
      </c>
      <c r="B19" s="20" t="s">
        <v>154</v>
      </c>
      <c r="C19" s="21" t="s">
        <v>155</v>
      </c>
      <c r="D19" s="25">
        <v>1.746</v>
      </c>
      <c r="E19" s="25"/>
      <c r="F19" s="23"/>
      <c r="G19" s="17">
        <f t="shared" si="0"/>
        <v>1.746</v>
      </c>
      <c r="H19" s="24">
        <f t="shared" si="2"/>
        <v>1.75</v>
      </c>
    </row>
    <row r="20" spans="1:8" ht="15" customHeight="1" x14ac:dyDescent="0.25">
      <c r="A20" s="19">
        <v>6082</v>
      </c>
      <c r="B20" s="20" t="s">
        <v>170</v>
      </c>
      <c r="C20" s="21" t="s">
        <v>742</v>
      </c>
      <c r="D20" s="22">
        <v>0.6</v>
      </c>
      <c r="E20" s="22"/>
      <c r="F20" s="23"/>
      <c r="G20" s="17">
        <f t="shared" si="0"/>
        <v>0.6</v>
      </c>
      <c r="H20" s="24">
        <f t="shared" si="2"/>
        <v>0.6</v>
      </c>
    </row>
    <row r="21" spans="1:8" ht="15" customHeight="1" x14ac:dyDescent="0.25">
      <c r="A21" s="19">
        <v>6500</v>
      </c>
      <c r="B21" s="20" t="s">
        <v>180</v>
      </c>
      <c r="C21" s="21" t="s">
        <v>181</v>
      </c>
      <c r="D21" s="22">
        <v>12</v>
      </c>
      <c r="E21" s="22"/>
      <c r="F21" s="23"/>
      <c r="G21" s="17">
        <f t="shared" si="0"/>
        <v>12</v>
      </c>
      <c r="H21" s="24">
        <f t="shared" si="2"/>
        <v>12</v>
      </c>
    </row>
    <row r="22" spans="1:8" ht="15" customHeight="1" x14ac:dyDescent="0.25">
      <c r="A22" s="19">
        <v>6610</v>
      </c>
      <c r="B22" s="20" t="s">
        <v>190</v>
      </c>
      <c r="C22" s="21" t="s">
        <v>196</v>
      </c>
      <c r="D22" s="22">
        <v>11.76</v>
      </c>
      <c r="E22" s="22"/>
      <c r="F22" s="23"/>
      <c r="G22" s="17">
        <f t="shared" si="0"/>
        <v>11.76</v>
      </c>
      <c r="H22" s="24">
        <f>ROUND(G22,2)</f>
        <v>11.76</v>
      </c>
    </row>
    <row r="23" spans="1:8" ht="15" customHeight="1" x14ac:dyDescent="0.25">
      <c r="A23" s="19">
        <v>6670</v>
      </c>
      <c r="B23" s="20" t="s">
        <v>190</v>
      </c>
      <c r="C23" s="21" t="s">
        <v>197</v>
      </c>
      <c r="D23" s="22">
        <v>20.11</v>
      </c>
      <c r="E23" s="22"/>
      <c r="F23" s="23"/>
      <c r="G23" s="17">
        <f t="shared" si="0"/>
        <v>20.11</v>
      </c>
      <c r="H23" s="24">
        <f t="shared" ref="H23" si="3">ROUND(G23,2)</f>
        <v>20.11</v>
      </c>
    </row>
    <row r="24" spans="1:8" ht="15" customHeight="1" x14ac:dyDescent="0.25">
      <c r="A24" s="19">
        <v>6871</v>
      </c>
      <c r="B24" s="20" t="s">
        <v>203</v>
      </c>
      <c r="C24" s="21" t="s">
        <v>204</v>
      </c>
      <c r="D24" s="22">
        <v>25.2</v>
      </c>
      <c r="E24" s="22"/>
      <c r="F24" s="23"/>
      <c r="G24" s="17">
        <f t="shared" si="0"/>
        <v>25.2</v>
      </c>
      <c r="H24" s="24">
        <f t="shared" si="2"/>
        <v>25.2</v>
      </c>
    </row>
    <row r="25" spans="1:8" ht="15" customHeight="1" x14ac:dyDescent="0.25">
      <c r="A25" s="19">
        <v>6872</v>
      </c>
      <c r="B25" s="20" t="s">
        <v>205</v>
      </c>
      <c r="C25" s="21" t="s">
        <v>206</v>
      </c>
      <c r="D25" s="22">
        <v>2.76</v>
      </c>
      <c r="E25" s="22"/>
      <c r="F25" s="23"/>
      <c r="G25" s="17">
        <f t="shared" si="0"/>
        <v>2.76</v>
      </c>
      <c r="H25" s="24">
        <f t="shared" si="2"/>
        <v>2.76</v>
      </c>
    </row>
    <row r="26" spans="1:8" ht="15" customHeight="1" x14ac:dyDescent="0.25">
      <c r="A26" s="19">
        <v>7020</v>
      </c>
      <c r="B26" s="20" t="s">
        <v>214</v>
      </c>
      <c r="C26" s="21" t="s">
        <v>215</v>
      </c>
      <c r="D26" s="22">
        <v>6.45</v>
      </c>
      <c r="E26" s="22"/>
      <c r="F26" s="23"/>
      <c r="G26" s="17">
        <f t="shared" si="0"/>
        <v>6.45</v>
      </c>
      <c r="H26" s="24">
        <f t="shared" si="2"/>
        <v>6.45</v>
      </c>
    </row>
    <row r="27" spans="1:8" ht="15" customHeight="1" x14ac:dyDescent="0.25">
      <c r="A27" s="19">
        <v>7140</v>
      </c>
      <c r="B27" s="20" t="s">
        <v>220</v>
      </c>
      <c r="C27" s="21" t="s">
        <v>221</v>
      </c>
      <c r="D27" s="22">
        <v>9</v>
      </c>
      <c r="E27" s="22"/>
      <c r="F27" s="23"/>
      <c r="G27" s="17">
        <f t="shared" si="0"/>
        <v>9</v>
      </c>
      <c r="H27" s="24">
        <f t="shared" si="2"/>
        <v>9</v>
      </c>
    </row>
    <row r="28" spans="1:8" ht="15" customHeight="1" x14ac:dyDescent="0.25">
      <c r="A28" s="19">
        <v>7250</v>
      </c>
      <c r="B28" s="20" t="s">
        <v>226</v>
      </c>
      <c r="C28" s="21" t="s">
        <v>227</v>
      </c>
      <c r="D28" s="22">
        <v>64.84</v>
      </c>
      <c r="E28" s="22"/>
      <c r="F28" s="23"/>
      <c r="G28" s="17">
        <f t="shared" si="0"/>
        <v>64.84</v>
      </c>
      <c r="H28" s="24">
        <f t="shared" si="2"/>
        <v>64.84</v>
      </c>
    </row>
    <row r="29" spans="1:8" ht="15" customHeight="1" x14ac:dyDescent="0.25">
      <c r="A29" s="19">
        <v>7280</v>
      </c>
      <c r="B29" s="20" t="s">
        <v>234</v>
      </c>
      <c r="C29" s="21" t="s">
        <v>235</v>
      </c>
      <c r="D29" s="22">
        <v>0.6</v>
      </c>
      <c r="E29" s="22"/>
      <c r="F29" s="23"/>
      <c r="G29" s="17">
        <f t="shared" si="0"/>
        <v>0.6</v>
      </c>
      <c r="H29" s="24">
        <f t="shared" si="2"/>
        <v>0.6</v>
      </c>
    </row>
    <row r="30" spans="1:8" ht="15" customHeight="1" x14ac:dyDescent="0.25">
      <c r="A30" s="19">
        <v>7320</v>
      </c>
      <c r="B30" s="20" t="s">
        <v>236</v>
      </c>
      <c r="C30" s="21" t="s">
        <v>237</v>
      </c>
      <c r="D30" s="22">
        <v>164.2</v>
      </c>
      <c r="E30" s="22"/>
      <c r="F30" s="23"/>
      <c r="G30" s="17">
        <f t="shared" si="0"/>
        <v>164.2</v>
      </c>
      <c r="H30" s="24">
        <f t="shared" si="2"/>
        <v>164.2</v>
      </c>
    </row>
    <row r="31" spans="1:8" ht="15" customHeight="1" x14ac:dyDescent="0.25">
      <c r="A31" s="19">
        <v>7459</v>
      </c>
      <c r="B31" s="20" t="s">
        <v>230</v>
      </c>
      <c r="C31" s="21" t="s">
        <v>675</v>
      </c>
      <c r="D31" s="22">
        <v>12.6</v>
      </c>
      <c r="E31" s="22"/>
      <c r="F31" s="23"/>
      <c r="G31" s="17">
        <f t="shared" si="0"/>
        <v>12.6</v>
      </c>
      <c r="H31" s="24">
        <f t="shared" si="2"/>
        <v>12.6</v>
      </c>
    </row>
    <row r="32" spans="1:8" ht="15" customHeight="1" x14ac:dyDescent="0.25">
      <c r="A32" s="19">
        <v>7462</v>
      </c>
      <c r="B32" s="20" t="s">
        <v>248</v>
      </c>
      <c r="C32" s="21" t="s">
        <v>249</v>
      </c>
      <c r="D32" s="22">
        <v>12.45</v>
      </c>
      <c r="E32" s="22"/>
      <c r="F32" s="23"/>
      <c r="G32" s="17">
        <f t="shared" si="0"/>
        <v>12.45</v>
      </c>
      <c r="H32" s="24">
        <f t="shared" si="2"/>
        <v>12.45</v>
      </c>
    </row>
    <row r="33" spans="1:8" ht="15" customHeight="1" x14ac:dyDescent="0.25">
      <c r="A33" s="19">
        <v>7540</v>
      </c>
      <c r="B33" s="20" t="s">
        <v>261</v>
      </c>
      <c r="C33" s="21" t="s">
        <v>262</v>
      </c>
      <c r="D33" s="22">
        <v>6.3</v>
      </c>
      <c r="E33" s="22"/>
      <c r="F33" s="23"/>
      <c r="G33" s="17">
        <f t="shared" si="0"/>
        <v>6.3</v>
      </c>
      <c r="H33" s="24">
        <f t="shared" ref="H33:H47" si="4">ROUND(G33,2)</f>
        <v>6.3</v>
      </c>
    </row>
    <row r="34" spans="1:8" ht="15" customHeight="1" x14ac:dyDescent="0.25">
      <c r="A34" s="19">
        <v>7570</v>
      </c>
      <c r="B34" s="20" t="s">
        <v>263</v>
      </c>
      <c r="C34" s="21" t="s">
        <v>264</v>
      </c>
      <c r="D34" s="22">
        <v>41.4</v>
      </c>
      <c r="E34" s="22"/>
      <c r="F34" s="23"/>
      <c r="G34" s="17">
        <f t="shared" si="0"/>
        <v>41.4</v>
      </c>
      <c r="H34" s="24">
        <f t="shared" si="4"/>
        <v>41.4</v>
      </c>
    </row>
    <row r="35" spans="1:8" ht="15" customHeight="1" x14ac:dyDescent="0.25">
      <c r="A35" s="19">
        <v>8000</v>
      </c>
      <c r="B35" s="20" t="s">
        <v>272</v>
      </c>
      <c r="C35" s="21" t="s">
        <v>273</v>
      </c>
      <c r="D35" s="22">
        <v>18.18</v>
      </c>
      <c r="E35" s="22"/>
      <c r="F35" s="23"/>
      <c r="G35" s="17">
        <f t="shared" si="0"/>
        <v>18.18</v>
      </c>
      <c r="H35" s="24">
        <f t="shared" si="4"/>
        <v>18.18</v>
      </c>
    </row>
    <row r="36" spans="1:8" ht="15" customHeight="1" x14ac:dyDescent="0.25">
      <c r="A36" s="19">
        <v>8020</v>
      </c>
      <c r="B36" s="20" t="s">
        <v>277</v>
      </c>
      <c r="C36" s="21" t="s">
        <v>282</v>
      </c>
      <c r="D36" s="22">
        <v>257.49</v>
      </c>
      <c r="E36" s="22"/>
      <c r="F36" s="23"/>
      <c r="G36" s="17">
        <f t="shared" si="0"/>
        <v>257.49</v>
      </c>
      <c r="H36" s="24">
        <f t="shared" si="4"/>
        <v>257.49</v>
      </c>
    </row>
    <row r="37" spans="1:8" ht="15" customHeight="1" x14ac:dyDescent="0.25">
      <c r="A37" s="19">
        <v>8150</v>
      </c>
      <c r="B37" s="20" t="s">
        <v>285</v>
      </c>
      <c r="C37" s="21" t="s">
        <v>286</v>
      </c>
      <c r="D37" s="22">
        <v>3.24</v>
      </c>
      <c r="E37" s="22"/>
      <c r="F37" s="23"/>
      <c r="G37" s="17">
        <f t="shared" ref="G37:G66" si="5">SUM(D37:F37)</f>
        <v>3.24</v>
      </c>
      <c r="H37" s="24">
        <f t="shared" si="4"/>
        <v>3.24</v>
      </c>
    </row>
    <row r="38" spans="1:8" ht="15" customHeight="1" x14ac:dyDescent="0.25">
      <c r="A38" s="19">
        <v>8220</v>
      </c>
      <c r="B38" s="20" t="s">
        <v>289</v>
      </c>
      <c r="C38" s="21" t="s">
        <v>290</v>
      </c>
      <c r="D38" s="22">
        <v>5.4</v>
      </c>
      <c r="E38" s="22"/>
      <c r="F38" s="23"/>
      <c r="G38" s="17">
        <f t="shared" si="5"/>
        <v>5.4</v>
      </c>
      <c r="H38" s="24">
        <f t="shared" si="4"/>
        <v>5.4</v>
      </c>
    </row>
    <row r="39" spans="1:8" ht="15" customHeight="1" x14ac:dyDescent="0.25">
      <c r="A39" s="19">
        <v>8400</v>
      </c>
      <c r="B39" s="20" t="s">
        <v>293</v>
      </c>
      <c r="C39" s="21" t="s">
        <v>294</v>
      </c>
      <c r="D39" s="22">
        <v>33.700000000000003</v>
      </c>
      <c r="E39" s="22"/>
      <c r="F39" s="23"/>
      <c r="G39" s="17">
        <f t="shared" si="5"/>
        <v>33.700000000000003</v>
      </c>
      <c r="H39" s="24">
        <f t="shared" si="4"/>
        <v>33.700000000000003</v>
      </c>
    </row>
    <row r="40" spans="1:8" ht="15" customHeight="1" x14ac:dyDescent="0.25">
      <c r="A40" s="19">
        <v>8730</v>
      </c>
      <c r="B40" s="20" t="s">
        <v>305</v>
      </c>
      <c r="C40" s="21" t="s">
        <v>306</v>
      </c>
      <c r="D40" s="22">
        <v>40.200000000000003</v>
      </c>
      <c r="E40" s="22"/>
      <c r="F40" s="23"/>
      <c r="G40" s="17">
        <f t="shared" si="5"/>
        <v>40.200000000000003</v>
      </c>
      <c r="H40" s="24">
        <f t="shared" si="4"/>
        <v>40.200000000000003</v>
      </c>
    </row>
    <row r="41" spans="1:8" ht="15" customHeight="1" x14ac:dyDescent="0.25">
      <c r="A41" s="19">
        <v>8731</v>
      </c>
      <c r="B41" s="20" t="s">
        <v>307</v>
      </c>
      <c r="C41" s="21" t="s">
        <v>308</v>
      </c>
      <c r="D41" s="22">
        <v>1.98</v>
      </c>
      <c r="E41" s="22"/>
      <c r="F41" s="23"/>
      <c r="G41" s="17">
        <f t="shared" si="5"/>
        <v>1.98</v>
      </c>
      <c r="H41" s="24">
        <f t="shared" si="4"/>
        <v>1.98</v>
      </c>
    </row>
    <row r="42" spans="1:8" ht="15" customHeight="1" x14ac:dyDescent="0.25">
      <c r="A42" s="19">
        <v>8890</v>
      </c>
      <c r="B42" s="20" t="s">
        <v>310</v>
      </c>
      <c r="C42" s="21" t="s">
        <v>311</v>
      </c>
      <c r="D42" s="22">
        <v>9.4440000000000008</v>
      </c>
      <c r="E42" s="22"/>
      <c r="F42" s="23"/>
      <c r="G42" s="17">
        <f t="shared" si="5"/>
        <v>9.4440000000000008</v>
      </c>
      <c r="H42" s="24">
        <f t="shared" si="4"/>
        <v>9.44</v>
      </c>
    </row>
    <row r="43" spans="1:8" ht="15" customHeight="1" x14ac:dyDescent="0.25">
      <c r="A43" s="19">
        <v>8990</v>
      </c>
      <c r="B43" s="20" t="s">
        <v>319</v>
      </c>
      <c r="C43" s="21" t="s">
        <v>320</v>
      </c>
      <c r="D43" s="22">
        <v>14.4</v>
      </c>
      <c r="E43" s="22"/>
      <c r="F43" s="23"/>
      <c r="G43" s="17">
        <f t="shared" si="5"/>
        <v>14.4</v>
      </c>
      <c r="H43" s="24">
        <f t="shared" si="4"/>
        <v>14.4</v>
      </c>
    </row>
    <row r="44" spans="1:8" ht="15" customHeight="1" x14ac:dyDescent="0.25">
      <c r="A44" s="19">
        <v>9040</v>
      </c>
      <c r="B44" s="20" t="s">
        <v>323</v>
      </c>
      <c r="C44" s="21" t="s">
        <v>324</v>
      </c>
      <c r="D44" s="22">
        <v>21</v>
      </c>
      <c r="E44" s="22"/>
      <c r="F44" s="23"/>
      <c r="G44" s="17">
        <f t="shared" si="5"/>
        <v>21</v>
      </c>
      <c r="H44" s="24">
        <f t="shared" si="4"/>
        <v>21</v>
      </c>
    </row>
    <row r="45" spans="1:8" ht="15" customHeight="1" x14ac:dyDescent="0.25">
      <c r="A45" s="19">
        <v>9060</v>
      </c>
      <c r="B45" s="20" t="s">
        <v>321</v>
      </c>
      <c r="C45" s="21" t="s">
        <v>325</v>
      </c>
      <c r="D45" s="22">
        <v>5.05</v>
      </c>
      <c r="E45" s="22"/>
      <c r="F45" s="23"/>
      <c r="G45" s="17">
        <f t="shared" si="5"/>
        <v>5.05</v>
      </c>
      <c r="H45" s="24">
        <f t="shared" si="4"/>
        <v>5.05</v>
      </c>
    </row>
    <row r="46" spans="1:8" ht="15" customHeight="1" x14ac:dyDescent="0.25">
      <c r="A46" s="19">
        <v>9090</v>
      </c>
      <c r="B46" s="20" t="s">
        <v>326</v>
      </c>
      <c r="C46" s="21" t="s">
        <v>327</v>
      </c>
      <c r="D46" s="22">
        <v>12.45</v>
      </c>
      <c r="E46" s="22"/>
      <c r="F46" s="23"/>
      <c r="G46" s="17">
        <f t="shared" si="5"/>
        <v>12.45</v>
      </c>
      <c r="H46" s="24">
        <f t="shared" si="4"/>
        <v>12.45</v>
      </c>
    </row>
    <row r="47" spans="1:8" ht="15" customHeight="1" x14ac:dyDescent="0.25">
      <c r="A47" s="19">
        <v>122027</v>
      </c>
      <c r="B47" s="20" t="s">
        <v>369</v>
      </c>
      <c r="C47" s="21" t="s">
        <v>694</v>
      </c>
      <c r="D47" s="22">
        <v>4.78</v>
      </c>
      <c r="E47" s="22"/>
      <c r="F47" s="23"/>
      <c r="G47" s="17">
        <f t="shared" si="5"/>
        <v>4.78</v>
      </c>
      <c r="H47" s="24">
        <f t="shared" si="4"/>
        <v>4.78</v>
      </c>
    </row>
    <row r="48" spans="1:8" ht="15" customHeight="1" x14ac:dyDescent="0.25">
      <c r="A48" s="19">
        <v>130441</v>
      </c>
      <c r="B48" s="20" t="s">
        <v>416</v>
      </c>
      <c r="C48" s="21" t="s">
        <v>417</v>
      </c>
      <c r="D48" s="22">
        <v>6.7679999999999998</v>
      </c>
      <c r="E48" s="22"/>
      <c r="F48" s="23"/>
      <c r="G48" s="17">
        <f t="shared" si="5"/>
        <v>6.7679999999999998</v>
      </c>
      <c r="H48" s="24">
        <f t="shared" ref="H48:H56" si="6">ROUND(G48,2)</f>
        <v>6.77</v>
      </c>
    </row>
    <row r="49" spans="1:8" ht="15" customHeight="1" x14ac:dyDescent="0.25">
      <c r="A49" s="19">
        <v>130467</v>
      </c>
      <c r="B49" s="20" t="s">
        <v>400</v>
      </c>
      <c r="C49" s="21" t="s">
        <v>422</v>
      </c>
      <c r="D49" s="22">
        <v>0.6</v>
      </c>
      <c r="E49" s="22"/>
      <c r="F49" s="23"/>
      <c r="G49" s="17">
        <f t="shared" si="5"/>
        <v>0.6</v>
      </c>
      <c r="H49" s="24">
        <f t="shared" si="6"/>
        <v>0.6</v>
      </c>
    </row>
    <row r="50" spans="1:8" ht="15" customHeight="1" x14ac:dyDescent="0.25">
      <c r="A50" s="19">
        <v>130482</v>
      </c>
      <c r="B50" s="20" t="s">
        <v>423</v>
      </c>
      <c r="C50" s="21" t="s">
        <v>424</v>
      </c>
      <c r="D50" s="22">
        <v>174.3</v>
      </c>
      <c r="E50" s="22"/>
      <c r="F50" s="23"/>
      <c r="G50" s="17">
        <f t="shared" si="5"/>
        <v>174.3</v>
      </c>
      <c r="H50" s="24">
        <f t="shared" si="6"/>
        <v>174.3</v>
      </c>
    </row>
    <row r="51" spans="1:8" ht="15" customHeight="1" x14ac:dyDescent="0.25">
      <c r="A51" s="19">
        <v>130601</v>
      </c>
      <c r="B51" s="20" t="s">
        <v>440</v>
      </c>
      <c r="C51" s="21" t="s">
        <v>441</v>
      </c>
      <c r="D51" s="22">
        <v>17.100000000000001</v>
      </c>
      <c r="E51" s="22"/>
      <c r="F51" s="23"/>
      <c r="G51" s="17">
        <f t="shared" si="5"/>
        <v>17.100000000000001</v>
      </c>
      <c r="H51" s="24">
        <f t="shared" si="6"/>
        <v>17.100000000000001</v>
      </c>
    </row>
    <row r="52" spans="1:8" ht="15" customHeight="1" x14ac:dyDescent="0.25">
      <c r="A52" s="19">
        <v>130619</v>
      </c>
      <c r="B52" s="20" t="s">
        <v>462</v>
      </c>
      <c r="C52" s="21" t="s">
        <v>463</v>
      </c>
      <c r="D52" s="22">
        <v>0.6</v>
      </c>
      <c r="E52" s="22"/>
      <c r="F52" s="23"/>
      <c r="G52" s="17">
        <f t="shared" si="5"/>
        <v>0.6</v>
      </c>
      <c r="H52" s="24">
        <f t="shared" si="6"/>
        <v>0.6</v>
      </c>
    </row>
    <row r="53" spans="1:8" ht="15" customHeight="1" x14ac:dyDescent="0.25">
      <c r="A53" s="19">
        <v>130869</v>
      </c>
      <c r="B53" s="20" t="s">
        <v>507</v>
      </c>
      <c r="C53" s="21" t="s">
        <v>743</v>
      </c>
      <c r="D53" s="22">
        <v>4.5</v>
      </c>
      <c r="E53" s="22"/>
      <c r="F53" s="23"/>
      <c r="G53" s="17">
        <f t="shared" si="5"/>
        <v>4.5</v>
      </c>
      <c r="H53" s="24">
        <f>ROUND(G53,2)</f>
        <v>4.5</v>
      </c>
    </row>
    <row r="54" spans="1:8" ht="15" customHeight="1" x14ac:dyDescent="0.25">
      <c r="A54" s="19">
        <v>130880</v>
      </c>
      <c r="B54" s="20" t="s">
        <v>515</v>
      </c>
      <c r="C54" s="21" t="s">
        <v>516</v>
      </c>
      <c r="D54" s="22">
        <v>387.07</v>
      </c>
      <c r="E54" s="22"/>
      <c r="F54" s="23"/>
      <c r="G54" s="17">
        <f t="shared" si="5"/>
        <v>387.07</v>
      </c>
      <c r="H54" s="24">
        <f t="shared" si="6"/>
        <v>387.07</v>
      </c>
    </row>
    <row r="55" spans="1:8" ht="15" customHeight="1" x14ac:dyDescent="0.25">
      <c r="A55" s="19">
        <v>130951</v>
      </c>
      <c r="B55" s="20" t="s">
        <v>518</v>
      </c>
      <c r="C55" s="21" t="s">
        <v>519</v>
      </c>
      <c r="D55" s="22">
        <v>19.812000000000001</v>
      </c>
      <c r="E55" s="22"/>
      <c r="F55" s="23"/>
      <c r="G55" s="17">
        <f t="shared" si="5"/>
        <v>19.812000000000001</v>
      </c>
      <c r="H55" s="24">
        <f t="shared" si="6"/>
        <v>19.809999999999999</v>
      </c>
    </row>
    <row r="56" spans="1:8" ht="15" customHeight="1" x14ac:dyDescent="0.25">
      <c r="A56" s="19">
        <v>150000</v>
      </c>
      <c r="B56" s="20" t="s">
        <v>522</v>
      </c>
      <c r="C56" s="21" t="s">
        <v>523</v>
      </c>
      <c r="D56" s="22">
        <v>1.2</v>
      </c>
      <c r="E56" s="22"/>
      <c r="F56" s="23"/>
      <c r="G56" s="17">
        <f t="shared" si="5"/>
        <v>1.2</v>
      </c>
      <c r="H56" s="24">
        <f t="shared" si="6"/>
        <v>1.2</v>
      </c>
    </row>
    <row r="57" spans="1:8" ht="15" customHeight="1" x14ac:dyDescent="0.25">
      <c r="A57" s="19">
        <v>153003</v>
      </c>
      <c r="B57" s="20" t="s">
        <v>569</v>
      </c>
      <c r="C57" s="21" t="s">
        <v>570</v>
      </c>
      <c r="D57" s="22">
        <v>5.28</v>
      </c>
      <c r="E57" s="22"/>
      <c r="F57" s="23"/>
      <c r="G57" s="17">
        <f t="shared" si="5"/>
        <v>5.28</v>
      </c>
      <c r="H57" s="24">
        <f t="shared" ref="H57:H64" si="7">ROUND(G57,2)</f>
        <v>5.28</v>
      </c>
    </row>
    <row r="58" spans="1:8" ht="15" customHeight="1" x14ac:dyDescent="0.25">
      <c r="A58" s="19">
        <v>162006</v>
      </c>
      <c r="B58" s="20" t="s">
        <v>594</v>
      </c>
      <c r="C58" s="21" t="s">
        <v>674</v>
      </c>
      <c r="D58" s="22">
        <v>6.49</v>
      </c>
      <c r="E58" s="22"/>
      <c r="F58" s="23"/>
      <c r="G58" s="17">
        <f t="shared" si="5"/>
        <v>6.49</v>
      </c>
      <c r="H58" s="24">
        <f t="shared" si="7"/>
        <v>6.49</v>
      </c>
    </row>
    <row r="59" spans="1:8" ht="15" customHeight="1" x14ac:dyDescent="0.25">
      <c r="A59" s="19">
        <v>210174</v>
      </c>
      <c r="B59" s="20" t="s">
        <v>611</v>
      </c>
      <c r="C59" s="21" t="s">
        <v>714</v>
      </c>
      <c r="D59" s="22">
        <v>27.12</v>
      </c>
      <c r="E59" s="22"/>
      <c r="F59" s="23"/>
      <c r="G59" s="17">
        <f t="shared" si="5"/>
        <v>27.12</v>
      </c>
      <c r="H59" s="24">
        <f t="shared" si="7"/>
        <v>27.12</v>
      </c>
    </row>
    <row r="60" spans="1:8" ht="15" customHeight="1" x14ac:dyDescent="0.25">
      <c r="A60" s="19">
        <v>230201</v>
      </c>
      <c r="B60" s="20" t="s">
        <v>631</v>
      </c>
      <c r="C60" s="21" t="s">
        <v>632</v>
      </c>
      <c r="D60" s="22">
        <v>509.69400000000002</v>
      </c>
      <c r="E60" s="22"/>
      <c r="F60" s="23"/>
      <c r="G60" s="17">
        <f t="shared" si="5"/>
        <v>509.69400000000002</v>
      </c>
      <c r="H60" s="24">
        <f t="shared" si="7"/>
        <v>509.69</v>
      </c>
    </row>
    <row r="61" spans="1:8" ht="15" customHeight="1" x14ac:dyDescent="0.25">
      <c r="A61" s="19">
        <v>230202</v>
      </c>
      <c r="B61" s="20" t="s">
        <v>633</v>
      </c>
      <c r="C61" s="21" t="s">
        <v>634</v>
      </c>
      <c r="D61" s="22">
        <v>428.10199999999998</v>
      </c>
      <c r="E61" s="22">
        <v>28.51</v>
      </c>
      <c r="F61" s="23">
        <v>820.16</v>
      </c>
      <c r="G61" s="17">
        <f t="shared" si="5"/>
        <v>1276.7719999999999</v>
      </c>
      <c r="H61" s="24">
        <f t="shared" si="7"/>
        <v>1276.77</v>
      </c>
    </row>
    <row r="62" spans="1:8" ht="15" customHeight="1" x14ac:dyDescent="0.25">
      <c r="A62" s="19">
        <v>230203</v>
      </c>
      <c r="B62" s="20" t="s">
        <v>635</v>
      </c>
      <c r="C62" s="21" t="s">
        <v>636</v>
      </c>
      <c r="D62" s="22">
        <v>150.78399999999999</v>
      </c>
      <c r="E62" s="22"/>
      <c r="F62" s="23"/>
      <c r="G62" s="17">
        <f t="shared" si="5"/>
        <v>150.78399999999999</v>
      </c>
      <c r="H62" s="24">
        <f t="shared" si="7"/>
        <v>150.78</v>
      </c>
    </row>
    <row r="63" spans="1:8" ht="15" customHeight="1" x14ac:dyDescent="0.25">
      <c r="A63" s="19">
        <v>230208</v>
      </c>
      <c r="B63" s="20" t="s">
        <v>639</v>
      </c>
      <c r="C63" s="21" t="s">
        <v>640</v>
      </c>
      <c r="D63" s="22">
        <v>104.732</v>
      </c>
      <c r="E63" s="22"/>
      <c r="F63" s="23">
        <v>49.97</v>
      </c>
      <c r="G63" s="17">
        <f t="shared" si="5"/>
        <v>154.702</v>
      </c>
      <c r="H63" s="24">
        <f t="shared" si="7"/>
        <v>154.69999999999999</v>
      </c>
    </row>
    <row r="64" spans="1:8" ht="15" customHeight="1" x14ac:dyDescent="0.25">
      <c r="A64" s="26" t="s">
        <v>717</v>
      </c>
      <c r="B64" s="20" t="s">
        <v>645</v>
      </c>
      <c r="C64" s="21" t="s">
        <v>720</v>
      </c>
      <c r="D64" s="22">
        <v>1.9319999999999999</v>
      </c>
      <c r="E64" s="22"/>
      <c r="F64" s="23"/>
      <c r="G64" s="17">
        <f t="shared" si="5"/>
        <v>1.9319999999999999</v>
      </c>
      <c r="H64" s="24">
        <f t="shared" si="7"/>
        <v>1.93</v>
      </c>
    </row>
    <row r="65" spans="1:8" ht="15" customHeight="1" x14ac:dyDescent="0.25">
      <c r="A65" s="26">
        <v>230801002</v>
      </c>
      <c r="B65" s="20" t="s">
        <v>645</v>
      </c>
      <c r="C65" s="21" t="s">
        <v>646</v>
      </c>
      <c r="D65" s="22">
        <v>3.6</v>
      </c>
      <c r="E65" s="22"/>
      <c r="F65" s="23"/>
      <c r="G65" s="17">
        <f t="shared" si="5"/>
        <v>3.6</v>
      </c>
      <c r="H65" s="24">
        <f t="shared" ref="H65:H66" si="8">ROUND(G65,2)</f>
        <v>3.6</v>
      </c>
    </row>
    <row r="66" spans="1:8" ht="15" customHeight="1" x14ac:dyDescent="0.25">
      <c r="A66" s="19">
        <v>814020</v>
      </c>
      <c r="B66" s="20" t="s">
        <v>647</v>
      </c>
      <c r="C66" s="21" t="s">
        <v>648</v>
      </c>
      <c r="D66" s="22">
        <v>11.412000000000001</v>
      </c>
      <c r="E66" s="22"/>
      <c r="F66" s="23"/>
      <c r="G66" s="17">
        <f t="shared" si="5"/>
        <v>11.412000000000001</v>
      </c>
      <c r="H66" s="24">
        <f t="shared" si="8"/>
        <v>11.41</v>
      </c>
    </row>
    <row r="67" spans="1:8" ht="15" customHeight="1" x14ac:dyDescent="0.25">
      <c r="D67" s="34">
        <f>SUM(D5:D66)</f>
        <v>4140.03</v>
      </c>
      <c r="E67" s="34">
        <f>SUM(E5:E66)</f>
        <v>28.51</v>
      </c>
      <c r="F67" s="35">
        <f>SUM(F7:F66)</f>
        <v>2056.6799999999998</v>
      </c>
      <c r="G67" s="36">
        <f>SUM(G5:G66)</f>
        <v>6225.22</v>
      </c>
      <c r="H67" s="37">
        <f>SUM(H5:H66)</f>
        <v>6225.2099999999991</v>
      </c>
    </row>
    <row r="68" spans="1:8" ht="15" customHeight="1" x14ac:dyDescent="0.25">
      <c r="A68" s="2" t="s">
        <v>7</v>
      </c>
      <c r="F68" s="4" t="s">
        <v>7</v>
      </c>
      <c r="G68" s="38"/>
      <c r="H68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H53"/>
  <sheetViews>
    <sheetView zoomScale="120" zoomScaleNormal="120" workbookViewId="0">
      <selection activeCell="J58" sqref="J5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3.3839999999999999</v>
      </c>
      <c r="E5" s="15"/>
      <c r="F5" s="16"/>
      <c r="G5" s="17">
        <f t="shared" ref="G5:G13" si="0">SUM(D5:F5)</f>
        <v>3.3839999999999999</v>
      </c>
      <c r="H5" s="18">
        <f t="shared" ref="H5:H15" si="1">ROUND(G5,2)</f>
        <v>3.38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2.238</v>
      </c>
      <c r="E6" s="22"/>
      <c r="F6" s="23"/>
      <c r="G6" s="17">
        <f t="shared" si="0"/>
        <v>2.238</v>
      </c>
      <c r="H6" s="24">
        <f>ROUND(G6,2)</f>
        <v>2.2400000000000002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48.15</v>
      </c>
      <c r="E7" s="22"/>
      <c r="F7" s="23"/>
      <c r="G7" s="17">
        <f t="shared" si="0"/>
        <v>48.15</v>
      </c>
      <c r="H7" s="24">
        <f t="shared" si="1"/>
        <v>48.15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8.73</v>
      </c>
      <c r="E8" s="22"/>
      <c r="F8" s="23"/>
      <c r="G8" s="17">
        <f t="shared" si="0"/>
        <v>8.73</v>
      </c>
      <c r="H8" s="24">
        <f t="shared" si="1"/>
        <v>8.73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110.604</v>
      </c>
      <c r="E9" s="22"/>
      <c r="F9" s="23"/>
      <c r="G9" s="17">
        <f t="shared" si="0"/>
        <v>110.604</v>
      </c>
      <c r="H9" s="24">
        <f t="shared" si="1"/>
        <v>110.6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0.6</v>
      </c>
      <c r="E10" s="22"/>
      <c r="F10" s="23"/>
      <c r="G10" s="17">
        <f t="shared" si="0"/>
        <v>0.6</v>
      </c>
      <c r="H10" s="24">
        <f t="shared" si="1"/>
        <v>0.6</v>
      </c>
    </row>
    <row r="11" spans="1:8" ht="15" customHeight="1" x14ac:dyDescent="0.25">
      <c r="A11" s="19">
        <v>3260</v>
      </c>
      <c r="B11" s="20" t="s">
        <v>72</v>
      </c>
      <c r="C11" s="21" t="s">
        <v>73</v>
      </c>
      <c r="D11" s="22">
        <v>79.745999999999995</v>
      </c>
      <c r="E11" s="22"/>
      <c r="F11" s="23"/>
      <c r="G11" s="17">
        <f t="shared" si="0"/>
        <v>79.745999999999995</v>
      </c>
      <c r="H11" s="24">
        <f t="shared" si="1"/>
        <v>79.75</v>
      </c>
    </row>
    <row r="12" spans="1:8" ht="15" customHeight="1" x14ac:dyDescent="0.25">
      <c r="A12" s="19">
        <v>3950</v>
      </c>
      <c r="B12" s="20" t="s">
        <v>87</v>
      </c>
      <c r="C12" s="21" t="s">
        <v>88</v>
      </c>
      <c r="D12" s="22">
        <v>9</v>
      </c>
      <c r="E12" s="22"/>
      <c r="F12" s="23"/>
      <c r="G12" s="17">
        <f t="shared" si="0"/>
        <v>9</v>
      </c>
      <c r="H12" s="24">
        <f t="shared" si="1"/>
        <v>9</v>
      </c>
    </row>
    <row r="13" spans="1:8" ht="15" customHeight="1" x14ac:dyDescent="0.25">
      <c r="A13" s="19">
        <v>4610</v>
      </c>
      <c r="B13" s="20" t="s">
        <v>89</v>
      </c>
      <c r="C13" s="21" t="s">
        <v>102</v>
      </c>
      <c r="D13" s="22">
        <v>2.2200000000000002</v>
      </c>
      <c r="E13" s="22"/>
      <c r="F13" s="23"/>
      <c r="G13" s="17">
        <f t="shared" si="0"/>
        <v>2.2200000000000002</v>
      </c>
      <c r="H13" s="24">
        <f t="shared" si="1"/>
        <v>2.2200000000000002</v>
      </c>
    </row>
    <row r="14" spans="1:8" ht="15" customHeight="1" x14ac:dyDescent="0.25">
      <c r="A14" s="19">
        <v>5000</v>
      </c>
      <c r="B14" s="20" t="s">
        <v>112</v>
      </c>
      <c r="C14" s="21" t="s">
        <v>113</v>
      </c>
      <c r="D14" s="22">
        <v>4.78</v>
      </c>
      <c r="E14" s="22"/>
      <c r="F14" s="23"/>
      <c r="G14" s="17">
        <f t="shared" ref="G14:G23" si="2">SUM(D14:F14)</f>
        <v>4.78</v>
      </c>
      <c r="H14" s="24">
        <f t="shared" si="1"/>
        <v>4.78</v>
      </c>
    </row>
    <row r="15" spans="1:8" ht="15" customHeight="1" x14ac:dyDescent="0.25">
      <c r="A15" s="19">
        <v>5280</v>
      </c>
      <c r="B15" s="20" t="s">
        <v>125</v>
      </c>
      <c r="C15" s="21" t="s">
        <v>126</v>
      </c>
      <c r="D15" s="22">
        <v>0.6</v>
      </c>
      <c r="E15" s="22"/>
      <c r="F15" s="23"/>
      <c r="G15" s="17">
        <f t="shared" si="2"/>
        <v>0.6</v>
      </c>
      <c r="H15" s="24">
        <f t="shared" si="1"/>
        <v>0.6</v>
      </c>
    </row>
    <row r="16" spans="1:8" ht="15" customHeight="1" x14ac:dyDescent="0.25">
      <c r="A16" s="19">
        <v>5470</v>
      </c>
      <c r="B16" s="20" t="s">
        <v>136</v>
      </c>
      <c r="C16" s="21" t="s">
        <v>137</v>
      </c>
      <c r="D16" s="22">
        <v>0.54600000000000004</v>
      </c>
      <c r="E16" s="22"/>
      <c r="F16" s="23"/>
      <c r="G16" s="17">
        <f t="shared" si="2"/>
        <v>0.54600000000000004</v>
      </c>
      <c r="H16" s="24">
        <f t="shared" ref="H16:H25" si="3">ROUND(G16,2)</f>
        <v>0.55000000000000004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39.200000000000003</v>
      </c>
      <c r="E17" s="22"/>
      <c r="F17" s="23"/>
      <c r="G17" s="17">
        <f t="shared" si="2"/>
        <v>39.200000000000003</v>
      </c>
      <c r="H17" s="24">
        <f t="shared" si="3"/>
        <v>39.200000000000003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532.75800000000004</v>
      </c>
      <c r="E18" s="22"/>
      <c r="F18" s="23"/>
      <c r="G18" s="17">
        <f t="shared" si="2"/>
        <v>532.75800000000004</v>
      </c>
      <c r="H18" s="24">
        <f t="shared" si="3"/>
        <v>532.76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1.74</v>
      </c>
      <c r="E19" s="22"/>
      <c r="F19" s="23"/>
      <c r="G19" s="17">
        <f t="shared" si="2"/>
        <v>1.74</v>
      </c>
      <c r="H19" s="24">
        <f t="shared" si="3"/>
        <v>1.74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40.799999999999997</v>
      </c>
      <c r="E20" s="22"/>
      <c r="F20" s="23"/>
      <c r="G20" s="17">
        <f t="shared" si="2"/>
        <v>40.799999999999997</v>
      </c>
      <c r="H20" s="24">
        <f t="shared" si="3"/>
        <v>40.799999999999997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19.14</v>
      </c>
      <c r="E21" s="22"/>
      <c r="F21" s="23"/>
      <c r="G21" s="17">
        <f t="shared" si="2"/>
        <v>19.14</v>
      </c>
      <c r="H21" s="24">
        <f t="shared" ref="H21" si="4">ROUND(G21,2)</f>
        <v>19.14</v>
      </c>
    </row>
    <row r="22" spans="1:8" ht="15" customHeight="1" x14ac:dyDescent="0.25">
      <c r="A22" s="19">
        <v>6871</v>
      </c>
      <c r="B22" s="20" t="s">
        <v>203</v>
      </c>
      <c r="C22" s="21" t="s">
        <v>204</v>
      </c>
      <c r="D22" s="22">
        <v>20.55</v>
      </c>
      <c r="E22" s="22"/>
      <c r="F22" s="23"/>
      <c r="G22" s="17">
        <f t="shared" si="2"/>
        <v>20.55</v>
      </c>
      <c r="H22" s="24">
        <f t="shared" si="3"/>
        <v>20.55</v>
      </c>
    </row>
    <row r="23" spans="1:8" ht="15" customHeight="1" x14ac:dyDescent="0.25">
      <c r="A23" s="19">
        <v>6872</v>
      </c>
      <c r="B23" s="20" t="s">
        <v>205</v>
      </c>
      <c r="C23" s="21" t="s">
        <v>206</v>
      </c>
      <c r="D23" s="22">
        <v>2.82</v>
      </c>
      <c r="E23" s="22"/>
      <c r="F23" s="23"/>
      <c r="G23" s="17">
        <f t="shared" si="2"/>
        <v>2.82</v>
      </c>
      <c r="H23" s="24">
        <f t="shared" si="3"/>
        <v>2.82</v>
      </c>
    </row>
    <row r="24" spans="1:8" ht="15" customHeight="1" x14ac:dyDescent="0.25">
      <c r="A24" s="19">
        <v>7180</v>
      </c>
      <c r="B24" s="20" t="s">
        <v>222</v>
      </c>
      <c r="C24" s="21" t="s">
        <v>223</v>
      </c>
      <c r="D24" s="22">
        <v>2.4</v>
      </c>
      <c r="E24" s="22"/>
      <c r="F24" s="23"/>
      <c r="G24" s="17">
        <f t="shared" ref="G24:G34" si="5">SUM(D24:F24)</f>
        <v>2.4</v>
      </c>
      <c r="H24" s="24">
        <f t="shared" si="3"/>
        <v>2.4</v>
      </c>
    </row>
    <row r="25" spans="1:8" ht="15" customHeight="1" x14ac:dyDescent="0.25">
      <c r="A25" s="19">
        <v>7320</v>
      </c>
      <c r="B25" s="20" t="s">
        <v>236</v>
      </c>
      <c r="C25" s="21" t="s">
        <v>237</v>
      </c>
      <c r="D25" s="22">
        <v>15.59</v>
      </c>
      <c r="E25" s="22"/>
      <c r="F25" s="23"/>
      <c r="G25" s="17">
        <f t="shared" si="5"/>
        <v>15.59</v>
      </c>
      <c r="H25" s="24">
        <f t="shared" si="3"/>
        <v>15.59</v>
      </c>
    </row>
    <row r="26" spans="1:8" ht="15" customHeight="1" x14ac:dyDescent="0.25">
      <c r="A26" s="19">
        <v>7490</v>
      </c>
      <c r="B26" s="20" t="s">
        <v>257</v>
      </c>
      <c r="C26" s="21" t="s">
        <v>258</v>
      </c>
      <c r="D26" s="22">
        <v>13.45</v>
      </c>
      <c r="E26" s="22"/>
      <c r="F26" s="23"/>
      <c r="G26" s="17">
        <f t="shared" si="5"/>
        <v>13.45</v>
      </c>
      <c r="H26" s="24">
        <f t="shared" ref="H26:H34" si="6">ROUND(G26,2)</f>
        <v>13.45</v>
      </c>
    </row>
    <row r="27" spans="1:8" ht="15" customHeight="1" x14ac:dyDescent="0.25">
      <c r="A27" s="19">
        <v>7600</v>
      </c>
      <c r="B27" s="20" t="s">
        <v>251</v>
      </c>
      <c r="C27" s="21" t="s">
        <v>265</v>
      </c>
      <c r="D27" s="22">
        <v>5.04</v>
      </c>
      <c r="E27" s="22"/>
      <c r="F27" s="23"/>
      <c r="G27" s="17">
        <f t="shared" si="5"/>
        <v>5.04</v>
      </c>
      <c r="H27" s="24">
        <f t="shared" si="6"/>
        <v>5.04</v>
      </c>
    </row>
    <row r="28" spans="1:8" ht="15" customHeight="1" x14ac:dyDescent="0.25">
      <c r="A28" s="19">
        <v>7690</v>
      </c>
      <c r="B28" s="20" t="s">
        <v>270</v>
      </c>
      <c r="C28" s="21" t="s">
        <v>271</v>
      </c>
      <c r="D28" s="22">
        <v>5.05</v>
      </c>
      <c r="E28" s="22"/>
      <c r="F28" s="23"/>
      <c r="G28" s="17">
        <f t="shared" si="5"/>
        <v>5.05</v>
      </c>
      <c r="H28" s="24">
        <f t="shared" si="6"/>
        <v>5.05</v>
      </c>
    </row>
    <row r="29" spans="1:8" ht="15" customHeight="1" x14ac:dyDescent="0.25">
      <c r="A29" s="19">
        <v>8000</v>
      </c>
      <c r="B29" s="20" t="s">
        <v>272</v>
      </c>
      <c r="C29" s="21" t="s">
        <v>273</v>
      </c>
      <c r="D29" s="22">
        <v>0.6</v>
      </c>
      <c r="E29" s="22"/>
      <c r="F29" s="23"/>
      <c r="G29" s="17">
        <f t="shared" si="5"/>
        <v>0.6</v>
      </c>
      <c r="H29" s="24">
        <f t="shared" si="6"/>
        <v>0.6</v>
      </c>
    </row>
    <row r="30" spans="1:8" ht="15" customHeight="1" x14ac:dyDescent="0.25">
      <c r="A30" s="19">
        <v>8020</v>
      </c>
      <c r="B30" s="20" t="s">
        <v>277</v>
      </c>
      <c r="C30" s="21" t="s">
        <v>282</v>
      </c>
      <c r="D30" s="22">
        <v>176.4</v>
      </c>
      <c r="E30" s="22"/>
      <c r="F30" s="23"/>
      <c r="G30" s="17">
        <f t="shared" si="5"/>
        <v>176.4</v>
      </c>
      <c r="H30" s="24">
        <f t="shared" si="6"/>
        <v>176.4</v>
      </c>
    </row>
    <row r="31" spans="1:8" ht="15" customHeight="1" x14ac:dyDescent="0.25">
      <c r="A31" s="19">
        <v>8220</v>
      </c>
      <c r="B31" s="20" t="s">
        <v>289</v>
      </c>
      <c r="C31" s="21" t="s">
        <v>290</v>
      </c>
      <c r="D31" s="22">
        <v>11.54</v>
      </c>
      <c r="E31" s="22"/>
      <c r="F31" s="23"/>
      <c r="G31" s="17">
        <f t="shared" si="5"/>
        <v>11.54</v>
      </c>
      <c r="H31" s="24">
        <f t="shared" si="6"/>
        <v>11.54</v>
      </c>
    </row>
    <row r="32" spans="1:8" ht="15" customHeight="1" x14ac:dyDescent="0.25">
      <c r="A32" s="19">
        <v>8730</v>
      </c>
      <c r="B32" s="20" t="s">
        <v>305</v>
      </c>
      <c r="C32" s="21" t="s">
        <v>306</v>
      </c>
      <c r="D32" s="22">
        <v>10.65</v>
      </c>
      <c r="E32" s="22"/>
      <c r="F32" s="23"/>
      <c r="G32" s="17">
        <f t="shared" si="5"/>
        <v>10.65</v>
      </c>
      <c r="H32" s="24">
        <f t="shared" si="6"/>
        <v>10.65</v>
      </c>
    </row>
    <row r="33" spans="1:8" ht="15" customHeight="1" x14ac:dyDescent="0.25">
      <c r="A33" s="19">
        <v>8890</v>
      </c>
      <c r="B33" s="20" t="s">
        <v>310</v>
      </c>
      <c r="C33" s="21" t="s">
        <v>311</v>
      </c>
      <c r="D33" s="22">
        <v>0.54600000000000004</v>
      </c>
      <c r="E33" s="22"/>
      <c r="F33" s="23"/>
      <c r="G33" s="17">
        <f t="shared" si="5"/>
        <v>0.54600000000000004</v>
      </c>
      <c r="H33" s="24">
        <f t="shared" si="6"/>
        <v>0.55000000000000004</v>
      </c>
    </row>
    <row r="34" spans="1:8" ht="15" customHeight="1" x14ac:dyDescent="0.25">
      <c r="A34" s="19">
        <v>8990</v>
      </c>
      <c r="B34" s="20" t="s">
        <v>319</v>
      </c>
      <c r="C34" s="21" t="s">
        <v>320</v>
      </c>
      <c r="D34" s="22">
        <v>0.6</v>
      </c>
      <c r="E34" s="22"/>
      <c r="F34" s="23"/>
      <c r="G34" s="17">
        <f t="shared" si="5"/>
        <v>0.6</v>
      </c>
      <c r="H34" s="24">
        <f t="shared" si="6"/>
        <v>0.6</v>
      </c>
    </row>
    <row r="35" spans="1:8" ht="15" customHeight="1" x14ac:dyDescent="0.25">
      <c r="A35" s="19">
        <v>130094</v>
      </c>
      <c r="B35" s="20" t="s">
        <v>390</v>
      </c>
      <c r="C35" s="21" t="s">
        <v>391</v>
      </c>
      <c r="D35" s="22">
        <v>2.7</v>
      </c>
      <c r="E35" s="22"/>
      <c r="F35" s="23"/>
      <c r="G35" s="17">
        <f t="shared" ref="G35:G37" si="7">SUM(D35:F35)</f>
        <v>2.7</v>
      </c>
      <c r="H35" s="24">
        <f>ROUND(G35,2)</f>
        <v>2.7</v>
      </c>
    </row>
    <row r="36" spans="1:8" ht="15" customHeight="1" x14ac:dyDescent="0.25">
      <c r="A36" s="19">
        <v>130441</v>
      </c>
      <c r="B36" s="20" t="s">
        <v>416</v>
      </c>
      <c r="C36" s="21" t="s">
        <v>417</v>
      </c>
      <c r="D36" s="22">
        <v>1.0920000000000001</v>
      </c>
      <c r="E36" s="22"/>
      <c r="F36" s="23"/>
      <c r="G36" s="17">
        <f t="shared" si="7"/>
        <v>1.0920000000000001</v>
      </c>
      <c r="H36" s="24">
        <f t="shared" ref="H36:H40" si="8">ROUND(G36,2)</f>
        <v>1.0900000000000001</v>
      </c>
    </row>
    <row r="37" spans="1:8" ht="15" customHeight="1" x14ac:dyDescent="0.25">
      <c r="A37" s="19">
        <v>130482</v>
      </c>
      <c r="B37" s="20" t="s">
        <v>423</v>
      </c>
      <c r="C37" s="21" t="s">
        <v>424</v>
      </c>
      <c r="D37" s="22">
        <v>78.400000000000006</v>
      </c>
      <c r="E37" s="22"/>
      <c r="F37" s="23"/>
      <c r="G37" s="17">
        <f t="shared" si="7"/>
        <v>78.400000000000006</v>
      </c>
      <c r="H37" s="24">
        <v>78.38</v>
      </c>
    </row>
    <row r="38" spans="1:8" ht="15" customHeight="1" x14ac:dyDescent="0.25">
      <c r="A38" s="19">
        <v>130773</v>
      </c>
      <c r="B38" s="20" t="s">
        <v>489</v>
      </c>
      <c r="C38" s="21" t="s">
        <v>490</v>
      </c>
      <c r="D38" s="22">
        <v>102.3</v>
      </c>
      <c r="E38" s="22"/>
      <c r="F38" s="23"/>
      <c r="G38" s="17">
        <f t="shared" ref="G38:G40" si="9">SUM(D38:F38)</f>
        <v>102.3</v>
      </c>
      <c r="H38" s="24">
        <f t="shared" si="8"/>
        <v>102.3</v>
      </c>
    </row>
    <row r="39" spans="1:8" ht="15" customHeight="1" x14ac:dyDescent="0.25">
      <c r="A39" s="19">
        <v>130880</v>
      </c>
      <c r="B39" s="20" t="s">
        <v>515</v>
      </c>
      <c r="C39" s="21" t="s">
        <v>516</v>
      </c>
      <c r="D39" s="22">
        <v>267.89</v>
      </c>
      <c r="E39" s="22"/>
      <c r="F39" s="23"/>
      <c r="G39" s="17">
        <f t="shared" si="9"/>
        <v>267.89</v>
      </c>
      <c r="H39" s="24">
        <f t="shared" si="8"/>
        <v>267.89</v>
      </c>
    </row>
    <row r="40" spans="1:8" ht="15" customHeight="1" x14ac:dyDescent="0.25">
      <c r="A40" s="19">
        <v>130951</v>
      </c>
      <c r="B40" s="20" t="s">
        <v>518</v>
      </c>
      <c r="C40" s="21" t="s">
        <v>519</v>
      </c>
      <c r="D40" s="22">
        <v>7.1520000000000001</v>
      </c>
      <c r="E40" s="22"/>
      <c r="F40" s="23"/>
      <c r="G40" s="17">
        <f t="shared" si="9"/>
        <v>7.1520000000000001</v>
      </c>
      <c r="H40" s="24">
        <f t="shared" si="8"/>
        <v>7.15</v>
      </c>
    </row>
    <row r="41" spans="1:8" ht="15" customHeight="1" x14ac:dyDescent="0.25">
      <c r="A41" s="19">
        <v>152012</v>
      </c>
      <c r="B41" s="20" t="s">
        <v>560</v>
      </c>
      <c r="C41" s="21" t="s">
        <v>561</v>
      </c>
      <c r="D41" s="22">
        <v>3.6</v>
      </c>
      <c r="E41" s="22"/>
      <c r="F41" s="23"/>
      <c r="G41" s="17">
        <f t="shared" ref="G41:G45" si="10">SUM(D41:F41)</f>
        <v>3.6</v>
      </c>
      <c r="H41" s="24">
        <f t="shared" ref="H41:H50" si="11">ROUND(G41,2)</f>
        <v>3.6</v>
      </c>
    </row>
    <row r="42" spans="1:8" ht="15" customHeight="1" x14ac:dyDescent="0.25">
      <c r="A42" s="19">
        <v>153001</v>
      </c>
      <c r="B42" s="20" t="s">
        <v>565</v>
      </c>
      <c r="C42" s="21" t="s">
        <v>566</v>
      </c>
      <c r="D42" s="22">
        <v>4.1399999999999997</v>
      </c>
      <c r="E42" s="22"/>
      <c r="F42" s="23"/>
      <c r="G42" s="17">
        <f t="shared" si="10"/>
        <v>4.1399999999999997</v>
      </c>
      <c r="H42" s="24">
        <f t="shared" si="11"/>
        <v>4.1399999999999997</v>
      </c>
    </row>
    <row r="43" spans="1:8" ht="15" customHeight="1" x14ac:dyDescent="0.25">
      <c r="A43" s="19">
        <v>153003</v>
      </c>
      <c r="B43" s="20" t="s">
        <v>569</v>
      </c>
      <c r="C43" s="21" t="s">
        <v>570</v>
      </c>
      <c r="D43" s="22">
        <v>0.6</v>
      </c>
      <c r="E43" s="22"/>
      <c r="F43" s="23"/>
      <c r="G43" s="17">
        <f t="shared" si="10"/>
        <v>0.6</v>
      </c>
      <c r="H43" s="24">
        <f t="shared" si="11"/>
        <v>0.6</v>
      </c>
    </row>
    <row r="44" spans="1:8" ht="15" customHeight="1" x14ac:dyDescent="0.25">
      <c r="A44" s="19">
        <v>162006</v>
      </c>
      <c r="B44" s="20" t="s">
        <v>594</v>
      </c>
      <c r="C44" s="21" t="s">
        <v>674</v>
      </c>
      <c r="D44" s="22">
        <v>8.1300000000000008</v>
      </c>
      <c r="E44" s="22"/>
      <c r="F44" s="23"/>
      <c r="G44" s="17">
        <f t="shared" si="10"/>
        <v>8.1300000000000008</v>
      </c>
      <c r="H44" s="24">
        <f t="shared" si="11"/>
        <v>8.1300000000000008</v>
      </c>
    </row>
    <row r="45" spans="1:8" ht="15" customHeight="1" x14ac:dyDescent="0.25">
      <c r="A45" s="19">
        <v>210174</v>
      </c>
      <c r="B45" s="20" t="s">
        <v>611</v>
      </c>
      <c r="C45" s="21" t="s">
        <v>714</v>
      </c>
      <c r="D45" s="22">
        <v>10.55</v>
      </c>
      <c r="E45" s="22"/>
      <c r="F45" s="23"/>
      <c r="G45" s="17">
        <f t="shared" si="10"/>
        <v>10.55</v>
      </c>
      <c r="H45" s="24">
        <f t="shared" si="11"/>
        <v>10.55</v>
      </c>
    </row>
    <row r="46" spans="1:8" ht="15" customHeight="1" x14ac:dyDescent="0.25">
      <c r="A46" s="19">
        <v>230201</v>
      </c>
      <c r="B46" s="20" t="s">
        <v>631</v>
      </c>
      <c r="C46" s="21" t="s">
        <v>632</v>
      </c>
      <c r="D46" s="22">
        <v>74.266000000000005</v>
      </c>
      <c r="E46" s="22"/>
      <c r="F46" s="23"/>
      <c r="G46" s="17">
        <f t="shared" ref="G46:G51" si="12">SUM(D46:F46)</f>
        <v>74.266000000000005</v>
      </c>
      <c r="H46" s="24">
        <f t="shared" si="11"/>
        <v>74.27</v>
      </c>
    </row>
    <row r="47" spans="1:8" ht="15" customHeight="1" x14ac:dyDescent="0.25">
      <c r="A47" s="19">
        <v>230202</v>
      </c>
      <c r="B47" s="20" t="s">
        <v>633</v>
      </c>
      <c r="C47" s="21" t="s">
        <v>634</v>
      </c>
      <c r="D47" s="22">
        <v>216.83600000000001</v>
      </c>
      <c r="E47" s="22">
        <v>9.73</v>
      </c>
      <c r="F47" s="23">
        <v>1438.26</v>
      </c>
      <c r="G47" s="17">
        <f t="shared" si="12"/>
        <v>1664.826</v>
      </c>
      <c r="H47" s="24">
        <f t="shared" si="11"/>
        <v>1664.83</v>
      </c>
    </row>
    <row r="48" spans="1:8" ht="15" customHeight="1" x14ac:dyDescent="0.25">
      <c r="A48" s="19">
        <v>230203</v>
      </c>
      <c r="B48" s="20" t="s">
        <v>635</v>
      </c>
      <c r="C48" s="21" t="s">
        <v>636</v>
      </c>
      <c r="D48" s="22">
        <v>10.55</v>
      </c>
      <c r="E48" s="22"/>
      <c r="F48" s="23"/>
      <c r="G48" s="17">
        <f t="shared" si="12"/>
        <v>10.55</v>
      </c>
      <c r="H48" s="24">
        <f t="shared" si="11"/>
        <v>10.55</v>
      </c>
    </row>
    <row r="49" spans="1:8" ht="15" customHeight="1" x14ac:dyDescent="0.25">
      <c r="A49" s="19">
        <v>230208</v>
      </c>
      <c r="B49" s="20" t="s">
        <v>639</v>
      </c>
      <c r="C49" s="21" t="s">
        <v>640</v>
      </c>
      <c r="D49" s="22">
        <v>97.182000000000002</v>
      </c>
      <c r="E49" s="22"/>
      <c r="F49" s="23"/>
      <c r="G49" s="17">
        <f t="shared" si="12"/>
        <v>97.182000000000002</v>
      </c>
      <c r="H49" s="24">
        <f t="shared" si="11"/>
        <v>97.18</v>
      </c>
    </row>
    <row r="50" spans="1:8" ht="15" customHeight="1" x14ac:dyDescent="0.25">
      <c r="A50" s="26" t="s">
        <v>717</v>
      </c>
      <c r="B50" s="20" t="s">
        <v>645</v>
      </c>
      <c r="C50" s="21" t="s">
        <v>720</v>
      </c>
      <c r="D50" s="22">
        <v>9.8759999999999994</v>
      </c>
      <c r="E50" s="22"/>
      <c r="F50" s="23"/>
      <c r="G50" s="17">
        <f t="shared" si="12"/>
        <v>9.8759999999999994</v>
      </c>
      <c r="H50" s="24">
        <f t="shared" si="11"/>
        <v>9.8800000000000008</v>
      </c>
    </row>
    <row r="51" spans="1:8" ht="15" customHeight="1" x14ac:dyDescent="0.25">
      <c r="A51" s="26" t="s">
        <v>718</v>
      </c>
      <c r="B51" s="20" t="s">
        <v>645</v>
      </c>
      <c r="C51" s="21" t="s">
        <v>719</v>
      </c>
      <c r="D51" s="22">
        <v>3.5459999999999998</v>
      </c>
      <c r="E51" s="22"/>
      <c r="F51" s="23"/>
      <c r="G51" s="17">
        <f t="shared" si="12"/>
        <v>3.5459999999999998</v>
      </c>
      <c r="H51" s="24">
        <f t="shared" ref="H51" si="13">ROUND(G51,2)</f>
        <v>3.55</v>
      </c>
    </row>
    <row r="52" spans="1:8" ht="15" customHeight="1" x14ac:dyDescent="0.25">
      <c r="D52" s="34">
        <f>SUM(D5:D51)</f>
        <v>2068.2820000000002</v>
      </c>
      <c r="E52" s="34">
        <f>SUM(E5:E51)</f>
        <v>9.73</v>
      </c>
      <c r="F52" s="35">
        <f>SUM(F6:F51)</f>
        <v>1438.26</v>
      </c>
      <c r="G52" s="36">
        <f>SUM(G5:G51)</f>
        <v>3516.2720000000004</v>
      </c>
      <c r="H52" s="37">
        <f>SUM(H5:H51)</f>
        <v>3516.27</v>
      </c>
    </row>
    <row r="53" spans="1:8" ht="15" customHeight="1" x14ac:dyDescent="0.25">
      <c r="A53" s="2" t="s">
        <v>7</v>
      </c>
      <c r="F53" s="4" t="s">
        <v>7</v>
      </c>
      <c r="G53" s="38"/>
      <c r="H53" s="37"/>
    </row>
  </sheetData>
  <pageMargins left="0.7" right="0.7" top="0.75" bottom="0.75" header="0.3" footer="0.3"/>
  <pageSetup scale="88" fitToWidth="0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402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3.3839999999999999</v>
      </c>
      <c r="E5" s="15"/>
      <c r="F5" s="16"/>
      <c r="G5" s="17">
        <f t="shared" ref="G5:G58" si="0">SUM(D5:F5)</f>
        <v>3.3839999999999999</v>
      </c>
      <c r="H5" s="18">
        <f t="shared" ref="H5:H68" si="1">ROUND(G5,2)</f>
        <v>3.38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/>
      <c r="E6" s="22"/>
      <c r="F6" s="23"/>
      <c r="G6" s="17">
        <f t="shared" si="0"/>
        <v>0</v>
      </c>
      <c r="H6" s="24">
        <f t="shared" si="1"/>
        <v>0</v>
      </c>
    </row>
    <row r="7" spans="1:8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1400</v>
      </c>
      <c r="B10" s="20" t="s">
        <v>18</v>
      </c>
      <c r="C10" s="21" t="s">
        <v>19</v>
      </c>
      <c r="D10" s="22">
        <v>2.238</v>
      </c>
      <c r="E10" s="22"/>
      <c r="F10" s="23"/>
      <c r="G10" s="17">
        <f t="shared" si="0"/>
        <v>2.238</v>
      </c>
      <c r="H10" s="24">
        <f>ROUND(G10,2)</f>
        <v>2.2400000000000002</v>
      </c>
    </row>
    <row r="11" spans="1:8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1450</v>
      </c>
      <c r="B12" s="20" t="s">
        <v>20</v>
      </c>
      <c r="C12" s="21" t="s">
        <v>21</v>
      </c>
      <c r="D12" s="22">
        <v>48.15</v>
      </c>
      <c r="E12" s="22"/>
      <c r="F12" s="23"/>
      <c r="G12" s="17">
        <f t="shared" si="0"/>
        <v>48.15</v>
      </c>
      <c r="H12" s="24">
        <f t="shared" si="1"/>
        <v>48.15</v>
      </c>
    </row>
    <row r="13" spans="1:8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3"/>
      <c r="G14" s="17">
        <f t="shared" si="0"/>
        <v>0</v>
      </c>
      <c r="H14" s="24">
        <f>ROUND(G14,2)</f>
        <v>0</v>
      </c>
    </row>
    <row r="15" spans="1:8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3"/>
      <c r="G15" s="17">
        <f t="shared" si="0"/>
        <v>0</v>
      </c>
      <c r="H15" s="24">
        <f t="shared" ref="H15" si="2">ROUND(G15,2)</f>
        <v>0</v>
      </c>
    </row>
    <row r="16" spans="1:8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3"/>
      <c r="G17" s="17">
        <f t="shared" si="0"/>
        <v>0</v>
      </c>
      <c r="H17" s="24">
        <f>ROUND(G17,2)</f>
        <v>0</v>
      </c>
    </row>
    <row r="18" spans="1:8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3"/>
      <c r="G25" s="17">
        <f t="shared" si="0"/>
        <v>0</v>
      </c>
      <c r="H25" s="24">
        <f>ROUND(G25,2)</f>
        <v>0</v>
      </c>
    </row>
    <row r="26" spans="1:8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2350</v>
      </c>
      <c r="B27" s="20" t="s">
        <v>51</v>
      </c>
      <c r="C27" s="21" t="s">
        <v>52</v>
      </c>
      <c r="D27" s="22">
        <v>8.73</v>
      </c>
      <c r="E27" s="22"/>
      <c r="F27" s="23"/>
      <c r="G27" s="17">
        <f t="shared" si="0"/>
        <v>8.73</v>
      </c>
      <c r="H27" s="24">
        <f t="shared" si="1"/>
        <v>8.73</v>
      </c>
    </row>
    <row r="28" spans="1:8" ht="15" customHeight="1" x14ac:dyDescent="0.25">
      <c r="A28" s="19">
        <v>2460</v>
      </c>
      <c r="B28" s="20" t="s">
        <v>53</v>
      </c>
      <c r="C28" s="21" t="s">
        <v>681</v>
      </c>
      <c r="D28" s="22">
        <v>110.604</v>
      </c>
      <c r="E28" s="22"/>
      <c r="F28" s="23"/>
      <c r="G28" s="17">
        <f t="shared" si="0"/>
        <v>110.604</v>
      </c>
      <c r="H28" s="24">
        <f t="shared" si="1"/>
        <v>110.6</v>
      </c>
    </row>
    <row r="29" spans="1:8" ht="15" customHeight="1" x14ac:dyDescent="0.25">
      <c r="A29" s="19">
        <v>2520</v>
      </c>
      <c r="B29" s="20" t="s">
        <v>54</v>
      </c>
      <c r="C29" s="21" t="s">
        <v>55</v>
      </c>
      <c r="D29" s="22">
        <v>0.6</v>
      </c>
      <c r="E29" s="22"/>
      <c r="F29" s="23"/>
      <c r="G29" s="17">
        <f t="shared" si="0"/>
        <v>0.6</v>
      </c>
      <c r="H29" s="24">
        <f t="shared" si="1"/>
        <v>0.6</v>
      </c>
    </row>
    <row r="30" spans="1:8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2680</v>
      </c>
      <c r="B33" s="20" t="s">
        <v>62</v>
      </c>
      <c r="C33" s="21" t="s">
        <v>63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2960</v>
      </c>
      <c r="B35" s="20" t="s">
        <v>66</v>
      </c>
      <c r="C35" s="21" t="s">
        <v>67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3260</v>
      </c>
      <c r="B38" s="20" t="s">
        <v>72</v>
      </c>
      <c r="C38" s="21" t="s">
        <v>73</v>
      </c>
      <c r="D38" s="22">
        <v>79.745999999999995</v>
      </c>
      <c r="E38" s="22"/>
      <c r="F38" s="23"/>
      <c r="G38" s="17">
        <f t="shared" si="0"/>
        <v>79.745999999999995</v>
      </c>
      <c r="H38" s="24">
        <f t="shared" si="1"/>
        <v>79.75</v>
      </c>
    </row>
    <row r="39" spans="1:8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3"/>
      <c r="G44" s="17">
        <f t="shared" si="0"/>
        <v>0</v>
      </c>
      <c r="H44" s="24">
        <f>ROUND(G44,2)</f>
        <v>0</v>
      </c>
    </row>
    <row r="45" spans="1:8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3950</v>
      </c>
      <c r="B46" s="20" t="s">
        <v>87</v>
      </c>
      <c r="C46" s="21" t="s">
        <v>88</v>
      </c>
      <c r="D46" s="22">
        <v>9</v>
      </c>
      <c r="E46" s="22"/>
      <c r="F46" s="23"/>
      <c r="G46" s="17">
        <f t="shared" si="0"/>
        <v>9</v>
      </c>
      <c r="H46" s="24">
        <f t="shared" si="1"/>
        <v>9</v>
      </c>
    </row>
    <row r="47" spans="1:8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3"/>
      <c r="G49" s="17">
        <f t="shared" si="0"/>
        <v>0</v>
      </c>
      <c r="H49" s="24">
        <f>ROUND(G49,2)</f>
        <v>0</v>
      </c>
    </row>
    <row r="50" spans="1:8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3"/>
      <c r="G50" s="17">
        <f t="shared" si="0"/>
        <v>0</v>
      </c>
      <c r="H50" s="24">
        <f t="shared" ref="H50" si="3">ROUND(G50,2)</f>
        <v>0</v>
      </c>
    </row>
    <row r="51" spans="1:8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4610</v>
      </c>
      <c r="B54" s="20" t="s">
        <v>89</v>
      </c>
      <c r="C54" s="21" t="s">
        <v>102</v>
      </c>
      <c r="D54" s="22">
        <v>2.2200000000000002</v>
      </c>
      <c r="E54" s="22"/>
      <c r="F54" s="23"/>
      <c r="G54" s="17">
        <f t="shared" si="0"/>
        <v>2.2200000000000002</v>
      </c>
      <c r="H54" s="24">
        <f t="shared" si="1"/>
        <v>2.2200000000000002</v>
      </c>
    </row>
    <row r="55" spans="1:8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3"/>
      <c r="G59" s="17">
        <v>0</v>
      </c>
      <c r="H59" s="24">
        <f t="shared" si="1"/>
        <v>0</v>
      </c>
    </row>
    <row r="60" spans="1:8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3"/>
      <c r="G60" s="17">
        <f t="shared" ref="G60:G123" si="4">SUM(D60:F60)</f>
        <v>0</v>
      </c>
      <c r="H60" s="24">
        <f t="shared" si="1"/>
        <v>0</v>
      </c>
    </row>
    <row r="61" spans="1:8" ht="15" customHeight="1" x14ac:dyDescent="0.25">
      <c r="A61" s="19">
        <v>5000</v>
      </c>
      <c r="B61" s="20" t="s">
        <v>112</v>
      </c>
      <c r="C61" s="21" t="s">
        <v>113</v>
      </c>
      <c r="D61" s="22">
        <v>4.78</v>
      </c>
      <c r="E61" s="22"/>
      <c r="F61" s="23"/>
      <c r="G61" s="17">
        <f t="shared" si="4"/>
        <v>4.78</v>
      </c>
      <c r="H61" s="24">
        <f t="shared" si="1"/>
        <v>4.78</v>
      </c>
    </row>
    <row r="62" spans="1:8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3"/>
      <c r="G62" s="17">
        <f t="shared" si="4"/>
        <v>0</v>
      </c>
      <c r="H62" s="24">
        <f t="shared" si="1"/>
        <v>0</v>
      </c>
    </row>
    <row r="63" spans="1:8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5006</v>
      </c>
      <c r="B65" s="20" t="s">
        <v>120</v>
      </c>
      <c r="C65" s="21" t="s">
        <v>706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>
        <v>5280</v>
      </c>
      <c r="B68" s="20" t="s">
        <v>125</v>
      </c>
      <c r="C68" s="21" t="s">
        <v>126</v>
      </c>
      <c r="D68" s="22">
        <v>0.6</v>
      </c>
      <c r="E68" s="22"/>
      <c r="F68" s="23"/>
      <c r="G68" s="17">
        <f t="shared" si="4"/>
        <v>0.6</v>
      </c>
      <c r="H68" s="24">
        <f t="shared" si="1"/>
        <v>0.6</v>
      </c>
    </row>
    <row r="69" spans="1:8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3"/>
      <c r="G69" s="17">
        <f t="shared" si="4"/>
        <v>0</v>
      </c>
      <c r="H69" s="24">
        <f t="shared" ref="H69:H70" si="5">ROUND(G69,2)</f>
        <v>0</v>
      </c>
    </row>
    <row r="70" spans="1:8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3"/>
      <c r="G70" s="17">
        <f t="shared" si="4"/>
        <v>0</v>
      </c>
      <c r="H70" s="24">
        <f t="shared" si="5"/>
        <v>0</v>
      </c>
    </row>
    <row r="71" spans="1:8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3"/>
      <c r="G71" s="17">
        <f t="shared" si="4"/>
        <v>0</v>
      </c>
      <c r="H71" s="24">
        <f>ROUND(G71,2)</f>
        <v>0</v>
      </c>
    </row>
    <row r="72" spans="1:8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3"/>
      <c r="G72" s="17">
        <f t="shared" si="4"/>
        <v>0</v>
      </c>
      <c r="H72" s="24">
        <f t="shared" ref="H72:H141" si="6">ROUND(G72,2)</f>
        <v>0</v>
      </c>
    </row>
    <row r="73" spans="1:8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3"/>
      <c r="G73" s="17">
        <f t="shared" si="4"/>
        <v>0</v>
      </c>
      <c r="H73" s="24">
        <f t="shared" si="6"/>
        <v>0</v>
      </c>
    </row>
    <row r="74" spans="1:8" ht="15" customHeight="1" x14ac:dyDescent="0.25">
      <c r="A74" s="19">
        <v>5470</v>
      </c>
      <c r="B74" s="20" t="s">
        <v>136</v>
      </c>
      <c r="C74" s="21" t="s">
        <v>137</v>
      </c>
      <c r="D74" s="22">
        <v>0.54600000000000004</v>
      </c>
      <c r="E74" s="22"/>
      <c r="F74" s="23"/>
      <c r="G74" s="17">
        <f t="shared" si="4"/>
        <v>0.54600000000000004</v>
      </c>
      <c r="H74" s="24">
        <f t="shared" si="6"/>
        <v>0.55000000000000004</v>
      </c>
    </row>
    <row r="75" spans="1:8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5600</v>
      </c>
      <c r="B78" s="20" t="s">
        <v>142</v>
      </c>
      <c r="C78" s="21" t="s">
        <v>143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3"/>
      <c r="G80" s="17">
        <f t="shared" si="4"/>
        <v>0</v>
      </c>
      <c r="H80" s="24">
        <f>ROUND(G80,2)</f>
        <v>0</v>
      </c>
    </row>
    <row r="81" spans="1:8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3"/>
      <c r="G81" s="17">
        <f t="shared" si="4"/>
        <v>0</v>
      </c>
      <c r="H81" s="24">
        <f t="shared" ref="H81" si="7">ROUND(G81,2)</f>
        <v>0</v>
      </c>
    </row>
    <row r="82" spans="1:8" ht="15" customHeight="1" x14ac:dyDescent="0.25">
      <c r="A82" s="19">
        <v>5660</v>
      </c>
      <c r="B82" s="20" t="s">
        <v>150</v>
      </c>
      <c r="C82" s="21" t="s">
        <v>151</v>
      </c>
      <c r="D82" s="22">
        <v>39.200000000000003</v>
      </c>
      <c r="E82" s="22"/>
      <c r="F82" s="23"/>
      <c r="G82" s="17">
        <f t="shared" si="4"/>
        <v>39.200000000000003</v>
      </c>
      <c r="H82" s="24">
        <f t="shared" si="6"/>
        <v>39.200000000000003</v>
      </c>
    </row>
    <row r="83" spans="1:8" ht="15" customHeight="1" x14ac:dyDescent="0.25">
      <c r="A83" s="19">
        <v>5690</v>
      </c>
      <c r="B83" s="20" t="s">
        <v>152</v>
      </c>
      <c r="C83" s="21" t="s">
        <v>153</v>
      </c>
      <c r="D83" s="22">
        <v>532.75800000000004</v>
      </c>
      <c r="E83" s="22"/>
      <c r="F83" s="23"/>
      <c r="G83" s="17">
        <f t="shared" si="4"/>
        <v>532.75800000000004</v>
      </c>
      <c r="H83" s="24">
        <f t="shared" si="6"/>
        <v>532.76</v>
      </c>
    </row>
    <row r="84" spans="1:8" ht="15" customHeight="1" x14ac:dyDescent="0.25">
      <c r="A84" s="19">
        <v>5760</v>
      </c>
      <c r="B84" s="20" t="s">
        <v>154</v>
      </c>
      <c r="C84" s="21" t="s">
        <v>155</v>
      </c>
      <c r="D84" s="25"/>
      <c r="E84" s="25"/>
      <c r="F84" s="23"/>
      <c r="G84" s="17">
        <f t="shared" si="4"/>
        <v>0</v>
      </c>
      <c r="H84" s="24">
        <f t="shared" si="6"/>
        <v>0</v>
      </c>
    </row>
    <row r="85" spans="1:8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3"/>
      <c r="G85" s="17">
        <f t="shared" si="4"/>
        <v>0</v>
      </c>
      <c r="H85" s="24">
        <f t="shared" si="6"/>
        <v>0</v>
      </c>
    </row>
    <row r="86" spans="1:8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6082</v>
      </c>
      <c r="B96" s="20" t="s">
        <v>170</v>
      </c>
      <c r="C96" s="21" t="s">
        <v>742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6292</v>
      </c>
      <c r="B98" s="20" t="s">
        <v>174</v>
      </c>
      <c r="C98" s="21" t="s">
        <v>175</v>
      </c>
      <c r="D98" s="22">
        <v>1.74</v>
      </c>
      <c r="E98" s="22"/>
      <c r="F98" s="23"/>
      <c r="G98" s="17">
        <f t="shared" si="4"/>
        <v>1.74</v>
      </c>
      <c r="H98" s="24">
        <f t="shared" si="6"/>
        <v>1.74</v>
      </c>
    </row>
    <row r="99" spans="1:8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6500</v>
      </c>
      <c r="B101" s="20" t="s">
        <v>180</v>
      </c>
      <c r="C101" s="21" t="s">
        <v>181</v>
      </c>
      <c r="D101" s="22">
        <v>40.799999999999997</v>
      </c>
      <c r="E101" s="22"/>
      <c r="F101" s="23"/>
      <c r="G101" s="17">
        <f t="shared" si="4"/>
        <v>40.799999999999997</v>
      </c>
      <c r="H101" s="24">
        <f t="shared" si="6"/>
        <v>40.799999999999997</v>
      </c>
    </row>
    <row r="102" spans="1:8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3"/>
      <c r="G109" s="17">
        <f t="shared" si="4"/>
        <v>0</v>
      </c>
      <c r="H109" s="24">
        <f>ROUND(G109,2)</f>
        <v>0</v>
      </c>
    </row>
    <row r="110" spans="1:8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/>
      <c r="F110" s="23"/>
      <c r="G110" s="17">
        <f t="shared" si="4"/>
        <v>0</v>
      </c>
      <c r="H110" s="24">
        <f>ROUND(G110,2)</f>
        <v>0</v>
      </c>
    </row>
    <row r="111" spans="1:8" ht="15" customHeight="1" x14ac:dyDescent="0.25">
      <c r="A111" s="19">
        <v>6670</v>
      </c>
      <c r="B111" s="20" t="s">
        <v>190</v>
      </c>
      <c r="C111" s="21" t="s">
        <v>197</v>
      </c>
      <c r="D111" s="22">
        <v>19.14</v>
      </c>
      <c r="E111" s="22"/>
      <c r="F111" s="23"/>
      <c r="G111" s="17">
        <f t="shared" si="4"/>
        <v>19.14</v>
      </c>
      <c r="H111" s="24">
        <f t="shared" ref="H111:H112" si="8">ROUND(G111,2)</f>
        <v>19.14</v>
      </c>
    </row>
    <row r="112" spans="1:8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3"/>
      <c r="G112" s="17">
        <f t="shared" si="4"/>
        <v>0</v>
      </c>
      <c r="H112" s="24">
        <f t="shared" si="8"/>
        <v>0</v>
      </c>
    </row>
    <row r="113" spans="1:8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3"/>
      <c r="G113" s="17">
        <f t="shared" si="4"/>
        <v>0</v>
      </c>
      <c r="H113" s="24">
        <f t="shared" si="6"/>
        <v>0</v>
      </c>
    </row>
    <row r="114" spans="1:8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3"/>
      <c r="G114" s="17">
        <f t="shared" si="4"/>
        <v>0</v>
      </c>
      <c r="H114" s="24">
        <f t="shared" si="6"/>
        <v>0</v>
      </c>
    </row>
    <row r="115" spans="1:8" ht="15" customHeight="1" x14ac:dyDescent="0.25">
      <c r="A115" s="19">
        <v>6871</v>
      </c>
      <c r="B115" s="20" t="s">
        <v>203</v>
      </c>
      <c r="C115" s="21" t="s">
        <v>204</v>
      </c>
      <c r="D115" s="22">
        <v>20.55</v>
      </c>
      <c r="E115" s="22"/>
      <c r="F115" s="23"/>
      <c r="G115" s="17">
        <f t="shared" si="4"/>
        <v>20.55</v>
      </c>
      <c r="H115" s="24">
        <f t="shared" si="6"/>
        <v>20.55</v>
      </c>
    </row>
    <row r="116" spans="1:8" ht="15" customHeight="1" x14ac:dyDescent="0.25">
      <c r="A116" s="19">
        <v>6872</v>
      </c>
      <c r="B116" s="20" t="s">
        <v>205</v>
      </c>
      <c r="C116" s="21" t="s">
        <v>206</v>
      </c>
      <c r="D116" s="22">
        <v>2.82</v>
      </c>
      <c r="E116" s="22"/>
      <c r="F116" s="23"/>
      <c r="G116" s="17">
        <f t="shared" si="4"/>
        <v>2.82</v>
      </c>
      <c r="H116" s="24">
        <f t="shared" si="6"/>
        <v>2.82</v>
      </c>
    </row>
    <row r="117" spans="1:8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/>
      <c r="F118" s="23"/>
      <c r="G118" s="17">
        <f t="shared" si="4"/>
        <v>0</v>
      </c>
      <c r="H118" s="24">
        <f t="shared" si="6"/>
        <v>0</v>
      </c>
    </row>
    <row r="119" spans="1:8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>
        <v>7020</v>
      </c>
      <c r="B121" s="20" t="s">
        <v>214</v>
      </c>
      <c r="C121" s="21" t="s">
        <v>215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7140</v>
      </c>
      <c r="B124" s="20" t="s">
        <v>220</v>
      </c>
      <c r="C124" s="21" t="s">
        <v>221</v>
      </c>
      <c r="D124" s="22"/>
      <c r="E124" s="22"/>
      <c r="F124" s="23"/>
      <c r="G124" s="17">
        <f t="shared" ref="G124:G187" si="9">SUM(D124:F124)</f>
        <v>0</v>
      </c>
      <c r="H124" s="24">
        <f t="shared" si="6"/>
        <v>0</v>
      </c>
    </row>
    <row r="125" spans="1:8" ht="15" customHeight="1" x14ac:dyDescent="0.25">
      <c r="A125" s="19">
        <v>7180</v>
      </c>
      <c r="B125" s="20" t="s">
        <v>222</v>
      </c>
      <c r="C125" s="21" t="s">
        <v>223</v>
      </c>
      <c r="D125" s="22">
        <v>2.4</v>
      </c>
      <c r="E125" s="22"/>
      <c r="F125" s="23"/>
      <c r="G125" s="17">
        <f t="shared" si="9"/>
        <v>2.4</v>
      </c>
      <c r="H125" s="24">
        <f t="shared" si="6"/>
        <v>2.4</v>
      </c>
    </row>
    <row r="126" spans="1:8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3"/>
      <c r="G126" s="17">
        <f t="shared" si="9"/>
        <v>0</v>
      </c>
      <c r="H126" s="24">
        <f t="shared" si="6"/>
        <v>0</v>
      </c>
    </row>
    <row r="127" spans="1:8" ht="15" customHeight="1" x14ac:dyDescent="0.25">
      <c r="A127" s="19">
        <v>7250</v>
      </c>
      <c r="B127" s="20" t="s">
        <v>226</v>
      </c>
      <c r="C127" s="21" t="s">
        <v>227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>
        <v>7320</v>
      </c>
      <c r="B132" s="20" t="s">
        <v>236</v>
      </c>
      <c r="C132" s="21" t="s">
        <v>237</v>
      </c>
      <c r="D132" s="22">
        <v>15.59</v>
      </c>
      <c r="E132" s="22"/>
      <c r="F132" s="23"/>
      <c r="G132" s="17">
        <f t="shared" si="9"/>
        <v>15.59</v>
      </c>
      <c r="H132" s="24">
        <f t="shared" si="6"/>
        <v>15.59</v>
      </c>
    </row>
    <row r="133" spans="1:8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7391</v>
      </c>
      <c r="B135" s="20" t="s">
        <v>243</v>
      </c>
      <c r="C135" s="21" t="s">
        <v>710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7462</v>
      </c>
      <c r="B139" s="20" t="s">
        <v>248</v>
      </c>
      <c r="C139" s="21" t="s">
        <v>249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3"/>
      <c r="G142" s="17">
        <f t="shared" si="9"/>
        <v>0</v>
      </c>
      <c r="H142" s="24">
        <f t="shared" ref="H142:H222" si="10">ROUND(G142,2)</f>
        <v>0</v>
      </c>
    </row>
    <row r="143" spans="1:8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3"/>
      <c r="G143" s="17">
        <f t="shared" si="9"/>
        <v>0</v>
      </c>
      <c r="H143" s="24">
        <f t="shared" si="10"/>
        <v>0</v>
      </c>
    </row>
    <row r="144" spans="1:8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3"/>
      <c r="G144" s="17">
        <f t="shared" si="9"/>
        <v>0</v>
      </c>
      <c r="H144" s="24">
        <f t="shared" si="10"/>
        <v>0</v>
      </c>
    </row>
    <row r="145" spans="1:8" ht="15" customHeight="1" x14ac:dyDescent="0.25">
      <c r="A145" s="19">
        <v>7490</v>
      </c>
      <c r="B145" s="20" t="s">
        <v>257</v>
      </c>
      <c r="C145" s="21" t="s">
        <v>258</v>
      </c>
      <c r="D145" s="22">
        <v>13.45</v>
      </c>
      <c r="E145" s="22"/>
      <c r="F145" s="23"/>
      <c r="G145" s="17">
        <f t="shared" si="9"/>
        <v>13.45</v>
      </c>
      <c r="H145" s="24">
        <f t="shared" si="10"/>
        <v>13.45</v>
      </c>
    </row>
    <row r="146" spans="1:8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7600</v>
      </c>
      <c r="B150" s="20" t="s">
        <v>251</v>
      </c>
      <c r="C150" s="21" t="s">
        <v>265</v>
      </c>
      <c r="D150" s="22">
        <v>5.04</v>
      </c>
      <c r="E150" s="22"/>
      <c r="F150" s="23"/>
      <c r="G150" s="17">
        <f t="shared" si="9"/>
        <v>5.04</v>
      </c>
      <c r="H150" s="24">
        <f t="shared" si="10"/>
        <v>5.04</v>
      </c>
    </row>
    <row r="151" spans="1:8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7690</v>
      </c>
      <c r="B153" s="20" t="s">
        <v>270</v>
      </c>
      <c r="C153" s="21" t="s">
        <v>271</v>
      </c>
      <c r="D153" s="22">
        <v>5.05</v>
      </c>
      <c r="E153" s="22"/>
      <c r="F153" s="23"/>
      <c r="G153" s="17">
        <f t="shared" si="9"/>
        <v>5.05</v>
      </c>
      <c r="H153" s="24">
        <f t="shared" si="10"/>
        <v>5.05</v>
      </c>
    </row>
    <row r="154" spans="1:8" ht="15" customHeight="1" x14ac:dyDescent="0.25">
      <c r="A154" s="19">
        <v>8000</v>
      </c>
      <c r="B154" s="20" t="s">
        <v>272</v>
      </c>
      <c r="C154" s="21" t="s">
        <v>273</v>
      </c>
      <c r="D154" s="22">
        <v>0.6</v>
      </c>
      <c r="E154" s="22"/>
      <c r="F154" s="23"/>
      <c r="G154" s="17">
        <f t="shared" si="9"/>
        <v>0.6</v>
      </c>
      <c r="H154" s="24">
        <f t="shared" si="10"/>
        <v>0.6</v>
      </c>
    </row>
    <row r="155" spans="1:8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8020</v>
      </c>
      <c r="B159" s="20" t="s">
        <v>277</v>
      </c>
      <c r="C159" s="21" t="s">
        <v>282</v>
      </c>
      <c r="D159" s="22">
        <v>176.4</v>
      </c>
      <c r="E159" s="22"/>
      <c r="F159" s="23"/>
      <c r="G159" s="17">
        <f t="shared" si="9"/>
        <v>176.4</v>
      </c>
      <c r="H159" s="24">
        <f t="shared" si="10"/>
        <v>176.4</v>
      </c>
    </row>
    <row r="160" spans="1:8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8150</v>
      </c>
      <c r="B163" s="20" t="s">
        <v>285</v>
      </c>
      <c r="C163" s="21" t="s">
        <v>286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8180</v>
      </c>
      <c r="B164" s="20" t="s">
        <v>287</v>
      </c>
      <c r="C164" s="21" t="s">
        <v>288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8220</v>
      </c>
      <c r="B165" s="20" t="s">
        <v>289</v>
      </c>
      <c r="C165" s="21" t="s">
        <v>290</v>
      </c>
      <c r="D165" s="22">
        <v>11.54</v>
      </c>
      <c r="E165" s="22"/>
      <c r="F165" s="23"/>
      <c r="G165" s="17">
        <f t="shared" si="9"/>
        <v>11.54</v>
      </c>
      <c r="H165" s="24">
        <f t="shared" si="10"/>
        <v>11.54</v>
      </c>
    </row>
    <row r="166" spans="1:8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8730</v>
      </c>
      <c r="B175" s="20" t="s">
        <v>305</v>
      </c>
      <c r="C175" s="21" t="s">
        <v>306</v>
      </c>
      <c r="D175" s="22">
        <v>10.65</v>
      </c>
      <c r="E175" s="22"/>
      <c r="F175" s="23"/>
      <c r="G175" s="17">
        <f t="shared" si="9"/>
        <v>10.65</v>
      </c>
      <c r="H175" s="24">
        <f t="shared" si="10"/>
        <v>10.65</v>
      </c>
    </row>
    <row r="176" spans="1:8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8890</v>
      </c>
      <c r="B178" s="20" t="s">
        <v>310</v>
      </c>
      <c r="C178" s="21" t="s">
        <v>311</v>
      </c>
      <c r="D178" s="22">
        <v>0.54600000000000004</v>
      </c>
      <c r="E178" s="22"/>
      <c r="F178" s="23"/>
      <c r="G178" s="17">
        <f t="shared" si="9"/>
        <v>0.54600000000000004</v>
      </c>
      <c r="H178" s="24">
        <f t="shared" si="10"/>
        <v>0.55000000000000004</v>
      </c>
    </row>
    <row r="179" spans="1:8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>
        <v>8990</v>
      </c>
      <c r="B184" s="20" t="s">
        <v>319</v>
      </c>
      <c r="C184" s="21" t="s">
        <v>320</v>
      </c>
      <c r="D184" s="22">
        <v>0.6</v>
      </c>
      <c r="E184" s="22"/>
      <c r="F184" s="23"/>
      <c r="G184" s="17">
        <f t="shared" si="9"/>
        <v>0.6</v>
      </c>
      <c r="H184" s="24">
        <f t="shared" si="10"/>
        <v>0.6</v>
      </c>
    </row>
    <row r="185" spans="1:8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9040</v>
      </c>
      <c r="B186" s="20" t="s">
        <v>323</v>
      </c>
      <c r="C186" s="21" t="s">
        <v>324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3"/>
      <c r="G188" s="17">
        <f t="shared" ref="G188:G251" si="11">SUM(D188:F188)</f>
        <v>0</v>
      </c>
      <c r="H188" s="24">
        <f t="shared" si="10"/>
        <v>0</v>
      </c>
    </row>
    <row r="189" spans="1:8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3"/>
      <c r="G189" s="17">
        <f t="shared" si="11"/>
        <v>0</v>
      </c>
      <c r="H189" s="24">
        <f t="shared" si="10"/>
        <v>0</v>
      </c>
    </row>
    <row r="190" spans="1:8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3"/>
      <c r="G190" s="17">
        <f t="shared" si="11"/>
        <v>0</v>
      </c>
      <c r="H190" s="24">
        <f t="shared" si="10"/>
        <v>0</v>
      </c>
    </row>
    <row r="191" spans="1:8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123456</v>
      </c>
      <c r="B216" s="20" t="s">
        <v>374</v>
      </c>
      <c r="C216" s="21" t="s">
        <v>715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3"/>
      <c r="G223" s="17">
        <f t="shared" si="11"/>
        <v>0</v>
      </c>
      <c r="H223" s="24">
        <f t="shared" ref="H223:H229" si="12">ROUND(G223,2)</f>
        <v>0</v>
      </c>
    </row>
    <row r="224" spans="1:8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3"/>
      <c r="G224" s="17">
        <f t="shared" si="11"/>
        <v>0</v>
      </c>
      <c r="H224" s="24">
        <f t="shared" si="12"/>
        <v>0</v>
      </c>
    </row>
    <row r="225" spans="1:8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3"/>
      <c r="G225" s="17">
        <f t="shared" si="11"/>
        <v>0</v>
      </c>
      <c r="H225" s="24">
        <f t="shared" si="12"/>
        <v>0</v>
      </c>
    </row>
    <row r="226" spans="1:8" ht="15" customHeight="1" x14ac:dyDescent="0.25">
      <c r="A226" s="19">
        <v>130093</v>
      </c>
      <c r="B226" s="20" t="s">
        <v>388</v>
      </c>
      <c r="C226" s="21" t="s">
        <v>389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130094</v>
      </c>
      <c r="B227" s="20" t="s">
        <v>390</v>
      </c>
      <c r="C227" s="21" t="s">
        <v>391</v>
      </c>
      <c r="D227" s="22">
        <v>2.7</v>
      </c>
      <c r="E227" s="22"/>
      <c r="F227" s="23"/>
      <c r="G227" s="17">
        <f t="shared" si="11"/>
        <v>2.7</v>
      </c>
      <c r="H227" s="24">
        <f>ROUND(G227,2)</f>
        <v>2.7</v>
      </c>
    </row>
    <row r="228" spans="1:8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/>
      <c r="F229" s="23"/>
      <c r="G229" s="17">
        <f t="shared" si="11"/>
        <v>0</v>
      </c>
      <c r="H229" s="24">
        <f t="shared" si="12"/>
        <v>0</v>
      </c>
    </row>
    <row r="230" spans="1:8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3"/>
      <c r="G230" s="17">
        <f t="shared" si="11"/>
        <v>0</v>
      </c>
      <c r="H230" s="24">
        <f>ROUND(G230,2)</f>
        <v>0</v>
      </c>
    </row>
    <row r="231" spans="1:8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3"/>
      <c r="G231" s="17">
        <f t="shared" si="11"/>
        <v>0</v>
      </c>
      <c r="H231" s="24">
        <f>ROUND(G231,2)</f>
        <v>0</v>
      </c>
    </row>
    <row r="232" spans="1:8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3"/>
      <c r="G232" s="17">
        <f t="shared" si="11"/>
        <v>0</v>
      </c>
      <c r="H232" s="24">
        <f t="shared" ref="H232:H309" si="13">ROUND(G232,2)</f>
        <v>0</v>
      </c>
    </row>
    <row r="233" spans="1:8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3"/>
      <c r="G233" s="17">
        <f t="shared" si="11"/>
        <v>0</v>
      </c>
      <c r="H233" s="24">
        <f t="shared" si="13"/>
        <v>0</v>
      </c>
    </row>
    <row r="234" spans="1:8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3"/>
      <c r="G234" s="17">
        <f t="shared" si="11"/>
        <v>0</v>
      </c>
      <c r="H234" s="24">
        <f t="shared" si="13"/>
        <v>0</v>
      </c>
    </row>
    <row r="235" spans="1:8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130441</v>
      </c>
      <c r="B242" s="20" t="s">
        <v>416</v>
      </c>
      <c r="C242" s="21" t="s">
        <v>417</v>
      </c>
      <c r="D242" s="22">
        <v>1.0920000000000001</v>
      </c>
      <c r="E242" s="22"/>
      <c r="F242" s="23"/>
      <c r="G242" s="17">
        <f t="shared" si="11"/>
        <v>1.0920000000000001</v>
      </c>
      <c r="H242" s="24">
        <f t="shared" si="13"/>
        <v>1.0900000000000001</v>
      </c>
    </row>
    <row r="243" spans="1:8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3"/>
      <c r="G244" s="17">
        <f t="shared" si="11"/>
        <v>0</v>
      </c>
      <c r="H244" s="24">
        <f t="shared" si="13"/>
        <v>0</v>
      </c>
    </row>
    <row r="245" spans="1:8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130482</v>
      </c>
      <c r="B247" s="20" t="s">
        <v>423</v>
      </c>
      <c r="C247" s="21" t="s">
        <v>424</v>
      </c>
      <c r="D247" s="22">
        <v>78.400000000000006</v>
      </c>
      <c r="E247" s="22"/>
      <c r="F247" s="23"/>
      <c r="G247" s="17">
        <f t="shared" si="11"/>
        <v>78.400000000000006</v>
      </c>
      <c r="H247" s="24">
        <f t="shared" si="13"/>
        <v>78.400000000000006</v>
      </c>
    </row>
    <row r="248" spans="1:8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3"/>
      <c r="G252" s="17">
        <f t="shared" ref="G252:G315" si="14">SUM(D252:F252)</f>
        <v>0</v>
      </c>
      <c r="H252" s="24">
        <f>ROUND(G252,2)</f>
        <v>0</v>
      </c>
    </row>
    <row r="253" spans="1:8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3"/>
      <c r="G253" s="17">
        <f t="shared" si="14"/>
        <v>0</v>
      </c>
      <c r="H253" s="24">
        <f t="shared" si="13"/>
        <v>0</v>
      </c>
    </row>
    <row r="254" spans="1:8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3"/>
      <c r="G254" s="17">
        <f t="shared" si="14"/>
        <v>0</v>
      </c>
      <c r="H254" s="24">
        <f t="shared" si="13"/>
        <v>0</v>
      </c>
    </row>
    <row r="255" spans="1:8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130553</v>
      </c>
      <c r="B257" s="20" t="s">
        <v>438</v>
      </c>
      <c r="C257" s="21" t="s">
        <v>439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130601</v>
      </c>
      <c r="B258" s="20" t="s">
        <v>440</v>
      </c>
      <c r="C258" s="21" t="s">
        <v>441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3"/>
      <c r="G259" s="17">
        <f t="shared" si="14"/>
        <v>0</v>
      </c>
      <c r="H259" s="24">
        <f t="shared" si="13"/>
        <v>0</v>
      </c>
    </row>
    <row r="260" spans="1:8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3"/>
      <c r="G264" s="17">
        <f t="shared" si="14"/>
        <v>0</v>
      </c>
      <c r="H264" s="24">
        <f>ROUND(G264,2)</f>
        <v>0</v>
      </c>
    </row>
    <row r="265" spans="1:8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3"/>
      <c r="G265" s="17">
        <f t="shared" si="14"/>
        <v>0</v>
      </c>
      <c r="H265" s="24">
        <f>ROUND(G265,2)</f>
        <v>0</v>
      </c>
    </row>
    <row r="266" spans="1:8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3"/>
      <c r="G266" s="17">
        <f t="shared" si="14"/>
        <v>0</v>
      </c>
      <c r="H266" s="24">
        <f t="shared" si="13"/>
        <v>0</v>
      </c>
    </row>
    <row r="267" spans="1:8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3"/>
      <c r="G267" s="17">
        <f t="shared" si="14"/>
        <v>0</v>
      </c>
      <c r="H267" s="24">
        <f t="shared" si="13"/>
        <v>0</v>
      </c>
    </row>
    <row r="268" spans="1:8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3"/>
      <c r="G268" s="17">
        <f t="shared" si="14"/>
        <v>0</v>
      </c>
      <c r="H268" s="24">
        <f>ROUND(G268,2)</f>
        <v>0</v>
      </c>
    </row>
    <row r="269" spans="1:8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3"/>
      <c r="G270" s="17">
        <f t="shared" si="14"/>
        <v>0</v>
      </c>
      <c r="H270" s="24">
        <f t="shared" si="13"/>
        <v>0</v>
      </c>
    </row>
    <row r="271" spans="1:8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130773</v>
      </c>
      <c r="B289" s="20" t="s">
        <v>489</v>
      </c>
      <c r="C289" s="21" t="s">
        <v>490</v>
      </c>
      <c r="D289" s="22">
        <v>102.3</v>
      </c>
      <c r="E289" s="22"/>
      <c r="F289" s="23"/>
      <c r="G289" s="17">
        <f t="shared" si="14"/>
        <v>102.3</v>
      </c>
      <c r="H289" s="24">
        <f t="shared" si="13"/>
        <v>102.3</v>
      </c>
    </row>
    <row r="290" spans="1:8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3"/>
      <c r="G301" s="17">
        <f t="shared" si="14"/>
        <v>0</v>
      </c>
      <c r="H301" s="24">
        <f>ROUND(G301,2)</f>
        <v>0</v>
      </c>
    </row>
    <row r="302" spans="1:8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3"/>
      <c r="G302" s="17">
        <f t="shared" si="14"/>
        <v>0</v>
      </c>
      <c r="H302" s="24">
        <f>ROUND(G302,2)</f>
        <v>0</v>
      </c>
    </row>
    <row r="303" spans="1:8" ht="15" customHeight="1" x14ac:dyDescent="0.25">
      <c r="A303" s="19">
        <v>130869</v>
      </c>
      <c r="B303" s="20" t="s">
        <v>507</v>
      </c>
      <c r="C303" s="21" t="s">
        <v>743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130880</v>
      </c>
      <c r="B304" s="20" t="s">
        <v>515</v>
      </c>
      <c r="C304" s="21" t="s">
        <v>516</v>
      </c>
      <c r="D304" s="22">
        <v>267.89</v>
      </c>
      <c r="E304" s="22"/>
      <c r="F304" s="23"/>
      <c r="G304" s="17">
        <f t="shared" si="14"/>
        <v>267.89</v>
      </c>
      <c r="H304" s="24">
        <f t="shared" si="13"/>
        <v>267.89</v>
      </c>
    </row>
    <row r="305" spans="1:8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3"/>
      <c r="G305" s="17">
        <f t="shared" si="14"/>
        <v>0</v>
      </c>
      <c r="H305" s="24">
        <f t="shared" si="13"/>
        <v>0</v>
      </c>
    </row>
    <row r="306" spans="1:8" ht="15" customHeight="1" x14ac:dyDescent="0.25">
      <c r="A306" s="19">
        <v>130951</v>
      </c>
      <c r="B306" s="20" t="s">
        <v>518</v>
      </c>
      <c r="C306" s="21" t="s">
        <v>519</v>
      </c>
      <c r="D306" s="22">
        <v>7.1520000000000001</v>
      </c>
      <c r="E306" s="22"/>
      <c r="F306" s="23"/>
      <c r="G306" s="17">
        <f t="shared" si="14"/>
        <v>7.1520000000000001</v>
      </c>
      <c r="H306" s="24">
        <f t="shared" si="13"/>
        <v>7.15</v>
      </c>
    </row>
    <row r="307" spans="1:8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3"/>
      <c r="G308" s="17">
        <f t="shared" si="14"/>
        <v>0</v>
      </c>
      <c r="H308" s="24">
        <f t="shared" si="13"/>
        <v>0</v>
      </c>
    </row>
    <row r="309" spans="1:8" ht="15" customHeight="1" x14ac:dyDescent="0.25">
      <c r="A309" s="19">
        <v>150000</v>
      </c>
      <c r="B309" s="20" t="s">
        <v>522</v>
      </c>
      <c r="C309" s="21" t="s">
        <v>523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150001</v>
      </c>
      <c r="B310" s="20" t="s">
        <v>524</v>
      </c>
      <c r="C310" s="21" t="s">
        <v>525</v>
      </c>
      <c r="D310" s="22"/>
      <c r="E310" s="22"/>
      <c r="F310" s="23"/>
      <c r="G310" s="17">
        <f t="shared" si="14"/>
        <v>0</v>
      </c>
      <c r="H310" s="24">
        <f t="shared" ref="H310:H393" si="15">ROUND(G310,2)</f>
        <v>0</v>
      </c>
    </row>
    <row r="311" spans="1:8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3"/>
      <c r="G311" s="17">
        <f t="shared" si="14"/>
        <v>0</v>
      </c>
      <c r="H311" s="24">
        <f t="shared" si="15"/>
        <v>0</v>
      </c>
    </row>
    <row r="312" spans="1:8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3"/>
      <c r="G312" s="17">
        <f t="shared" si="14"/>
        <v>0</v>
      </c>
      <c r="H312" s="24">
        <f t="shared" si="15"/>
        <v>0</v>
      </c>
    </row>
    <row r="313" spans="1:8" ht="15" customHeight="1" x14ac:dyDescent="0.25">
      <c r="A313" s="19">
        <v>150005</v>
      </c>
      <c r="B313" s="20" t="s">
        <v>530</v>
      </c>
      <c r="C313" s="21" t="s">
        <v>531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150020</v>
      </c>
      <c r="B315" s="20" t="s">
        <v>534</v>
      </c>
      <c r="C315" s="21" t="s">
        <v>535</v>
      </c>
      <c r="D315" s="22"/>
      <c r="E315" s="22"/>
      <c r="F315" s="23"/>
      <c r="G315" s="17">
        <f t="shared" si="14"/>
        <v>0</v>
      </c>
      <c r="H315" s="24">
        <f>ROUND(G315,2)</f>
        <v>0</v>
      </c>
    </row>
    <row r="316" spans="1:8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3"/>
      <c r="G316" s="17">
        <f t="shared" ref="G316:G379" si="16">SUM(D316:F316)</f>
        <v>0</v>
      </c>
      <c r="H316" s="24">
        <f t="shared" ref="H316:H317" si="17">ROUND(G316,2)</f>
        <v>0</v>
      </c>
    </row>
    <row r="317" spans="1:8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3"/>
      <c r="G317" s="17">
        <f t="shared" si="16"/>
        <v>0</v>
      </c>
      <c r="H317" s="24">
        <f t="shared" si="17"/>
        <v>0</v>
      </c>
    </row>
    <row r="318" spans="1:8" ht="15" customHeight="1" x14ac:dyDescent="0.25">
      <c r="A318" s="19">
        <v>152000</v>
      </c>
      <c r="B318" s="20" t="s">
        <v>538</v>
      </c>
      <c r="C318" s="21" t="s">
        <v>539</v>
      </c>
      <c r="D318" s="22"/>
      <c r="E318" s="22"/>
      <c r="F318" s="23"/>
      <c r="G318" s="17">
        <f t="shared" si="16"/>
        <v>0</v>
      </c>
      <c r="H318" s="24">
        <f t="shared" si="15"/>
        <v>0</v>
      </c>
    </row>
    <row r="319" spans="1:8" ht="15" customHeight="1" x14ac:dyDescent="0.25">
      <c r="A319" s="19">
        <v>152001</v>
      </c>
      <c r="B319" s="20" t="s">
        <v>540</v>
      </c>
      <c r="C319" s="21" t="s">
        <v>541</v>
      </c>
      <c r="D319" s="22"/>
      <c r="E319" s="22"/>
      <c r="F319" s="23"/>
      <c r="G319" s="17">
        <f t="shared" si="16"/>
        <v>0</v>
      </c>
      <c r="H319" s="24">
        <f t="shared" si="15"/>
        <v>0</v>
      </c>
    </row>
    <row r="320" spans="1:8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152007</v>
      </c>
      <c r="B325" s="20" t="s">
        <v>552</v>
      </c>
      <c r="C325" s="21" t="s">
        <v>553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152008</v>
      </c>
      <c r="B326" s="20" t="s">
        <v>554</v>
      </c>
      <c r="C326" s="21" t="s">
        <v>555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152010</v>
      </c>
      <c r="B327" s="20" t="s">
        <v>556</v>
      </c>
      <c r="C327" s="21" t="s">
        <v>557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152012</v>
      </c>
      <c r="B329" s="20" t="s">
        <v>560</v>
      </c>
      <c r="C329" s="21" t="s">
        <v>561</v>
      </c>
      <c r="D329" s="22">
        <v>3.6</v>
      </c>
      <c r="E329" s="22"/>
      <c r="F329" s="23"/>
      <c r="G329" s="17">
        <f t="shared" si="16"/>
        <v>3.6</v>
      </c>
      <c r="H329" s="24">
        <f t="shared" si="15"/>
        <v>3.6</v>
      </c>
    </row>
    <row r="330" spans="1:8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153001</v>
      </c>
      <c r="B332" s="20" t="s">
        <v>565</v>
      </c>
      <c r="C332" s="21" t="s">
        <v>566</v>
      </c>
      <c r="D332" s="22">
        <v>4.1399999999999997</v>
      </c>
      <c r="E332" s="22"/>
      <c r="F332" s="23"/>
      <c r="G332" s="17">
        <f t="shared" si="16"/>
        <v>4.1399999999999997</v>
      </c>
      <c r="H332" s="24">
        <f t="shared" si="15"/>
        <v>4.1399999999999997</v>
      </c>
    </row>
    <row r="333" spans="1:8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153003</v>
      </c>
      <c r="B334" s="20" t="s">
        <v>569</v>
      </c>
      <c r="C334" s="21" t="s">
        <v>570</v>
      </c>
      <c r="D334" s="22">
        <v>0.6</v>
      </c>
      <c r="E334" s="22"/>
      <c r="F334" s="23"/>
      <c r="G334" s="17">
        <f t="shared" si="16"/>
        <v>0.6</v>
      </c>
      <c r="H334" s="24">
        <f t="shared" si="15"/>
        <v>0.6</v>
      </c>
    </row>
    <row r="335" spans="1:8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3"/>
      <c r="G336" s="17">
        <f t="shared" si="16"/>
        <v>0</v>
      </c>
      <c r="H336" s="24">
        <f>ROUND(G336,2)</f>
        <v>0</v>
      </c>
    </row>
    <row r="337" spans="1:8" ht="15" customHeight="1" x14ac:dyDescent="0.25">
      <c r="A337" s="19">
        <v>153006</v>
      </c>
      <c r="B337" s="20" t="s">
        <v>575</v>
      </c>
      <c r="C337" s="21" t="s">
        <v>576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3"/>
      <c r="G338" s="17">
        <f t="shared" si="16"/>
        <v>0</v>
      </c>
      <c r="H338" s="24">
        <f t="shared" si="15"/>
        <v>0</v>
      </c>
    </row>
    <row r="339" spans="1:8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153011</v>
      </c>
      <c r="B342" s="20" t="s">
        <v>585</v>
      </c>
      <c r="C342" s="21" t="s">
        <v>586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162006</v>
      </c>
      <c r="B347" s="20" t="s">
        <v>594</v>
      </c>
      <c r="C347" s="21" t="s">
        <v>674</v>
      </c>
      <c r="D347" s="22">
        <v>8.1300000000000008</v>
      </c>
      <c r="E347" s="22"/>
      <c r="F347" s="23"/>
      <c r="G347" s="17">
        <f t="shared" si="16"/>
        <v>8.1300000000000008</v>
      </c>
      <c r="H347" s="24">
        <f t="shared" si="15"/>
        <v>8.1300000000000008</v>
      </c>
    </row>
    <row r="348" spans="1:8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210174</v>
      </c>
      <c r="B362" s="20" t="s">
        <v>611</v>
      </c>
      <c r="C362" s="21" t="s">
        <v>714</v>
      </c>
      <c r="D362" s="22">
        <v>10.55</v>
      </c>
      <c r="E362" s="22"/>
      <c r="F362" s="23"/>
      <c r="G362" s="17">
        <f t="shared" si="16"/>
        <v>10.55</v>
      </c>
      <c r="H362" s="24">
        <f t="shared" si="15"/>
        <v>10.55</v>
      </c>
    </row>
    <row r="363" spans="1:8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ref="G380:G400" si="18">SUM(D380:F380)</f>
        <v>0</v>
      </c>
      <c r="H380" s="24">
        <f t="shared" si="15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3"/>
      <c r="G381" s="17">
        <f t="shared" si="18"/>
        <v>0</v>
      </c>
      <c r="H381" s="24">
        <f t="shared" si="15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8"/>
        <v>0</v>
      </c>
      <c r="H382" s="24">
        <f t="shared" si="15"/>
        <v>0</v>
      </c>
    </row>
    <row r="383" spans="1:8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74.266000000000005</v>
      </c>
      <c r="E386" s="22"/>
      <c r="F386" s="23"/>
      <c r="G386" s="17">
        <f t="shared" si="18"/>
        <v>74.266000000000005</v>
      </c>
      <c r="H386" s="24">
        <f t="shared" si="15"/>
        <v>74.27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216.83600000000001</v>
      </c>
      <c r="E387" s="22">
        <v>9.73</v>
      </c>
      <c r="F387" s="23">
        <v>1438.26</v>
      </c>
      <c r="G387" s="17">
        <f t="shared" si="18"/>
        <v>1664.826</v>
      </c>
      <c r="H387" s="24">
        <f t="shared" si="15"/>
        <v>1664.83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10.55</v>
      </c>
      <c r="E388" s="22"/>
      <c r="F388" s="23"/>
      <c r="G388" s="17">
        <f t="shared" si="18"/>
        <v>10.55</v>
      </c>
      <c r="H388" s="24">
        <f t="shared" si="15"/>
        <v>10.55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8"/>
        <v>0</v>
      </c>
      <c r="H389" s="24">
        <f>ROUND(G389,2)</f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97.182000000000002</v>
      </c>
      <c r="E390" s="22"/>
      <c r="F390" s="23"/>
      <c r="G390" s="17">
        <f t="shared" si="18"/>
        <v>97.182000000000002</v>
      </c>
      <c r="H390" s="24">
        <f t="shared" si="15"/>
        <v>97.18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8"/>
        <v>0</v>
      </c>
      <c r="H391" s="24">
        <f t="shared" si="15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>
        <v>9.8759999999999994</v>
      </c>
      <c r="E393" s="22"/>
      <c r="F393" s="23"/>
      <c r="G393" s="17">
        <f t="shared" si="18"/>
        <v>9.8759999999999994</v>
      </c>
      <c r="H393" s="24">
        <f t="shared" si="15"/>
        <v>9.8800000000000008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/>
      <c r="F394" s="23"/>
      <c r="G394" s="17">
        <f t="shared" si="18"/>
        <v>0</v>
      </c>
      <c r="H394" s="24">
        <f t="shared" ref="H394:H400" si="19">ROUND(G394,2)</f>
        <v>0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>
        <v>3.5459999999999998</v>
      </c>
      <c r="E395" s="22"/>
      <c r="F395" s="23"/>
      <c r="G395" s="17">
        <f t="shared" si="18"/>
        <v>3.5459999999999998</v>
      </c>
      <c r="H395" s="24">
        <f t="shared" si="19"/>
        <v>3.55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/>
      <c r="E396" s="22"/>
      <c r="F396" s="23"/>
      <c r="G396" s="17">
        <f t="shared" si="18"/>
        <v>0</v>
      </c>
      <c r="H396" s="24">
        <f t="shared" si="19"/>
        <v>0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8"/>
        <v>0</v>
      </c>
      <c r="H397" s="24">
        <f t="shared" si="19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8"/>
        <v>0</v>
      </c>
      <c r="H400" s="33">
        <f t="shared" si="19"/>
        <v>0</v>
      </c>
    </row>
    <row r="401" spans="1:8" ht="15" customHeight="1" x14ac:dyDescent="0.25">
      <c r="D401" s="34">
        <f>SUM(D5:D400)</f>
        <v>2068.2820000000002</v>
      </c>
      <c r="E401" s="34">
        <f t="shared" ref="E401" si="20">SUM(E5:E400)</f>
        <v>9.73</v>
      </c>
      <c r="F401" s="35">
        <f>SUM(F9:F400)</f>
        <v>1438.26</v>
      </c>
      <c r="G401" s="36"/>
      <c r="H401" s="37"/>
    </row>
    <row r="402" spans="1:8" ht="15" customHeight="1" x14ac:dyDescent="0.25">
      <c r="A402" s="2" t="s">
        <v>7</v>
      </c>
      <c r="F402" s="4" t="s">
        <v>7</v>
      </c>
      <c r="G402" s="38"/>
      <c r="H402" s="37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402"/>
  <sheetViews>
    <sheetView topLeftCell="A247" zoomScale="110" zoomScaleNormal="110" workbookViewId="0">
      <selection activeCell="A247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80.7</v>
      </c>
      <c r="E5" s="15"/>
      <c r="F5" s="16"/>
      <c r="G5" s="17">
        <f t="shared" ref="G5:G58" si="0">SUM(D5:F5)</f>
        <v>80.7</v>
      </c>
      <c r="H5" s="18">
        <f t="shared" ref="H5:H68" si="1">ROUND(G5,2)</f>
        <v>80.7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/>
      <c r="E6" s="22"/>
      <c r="F6" s="23"/>
      <c r="G6" s="17">
        <f t="shared" si="0"/>
        <v>0</v>
      </c>
      <c r="H6" s="24">
        <f t="shared" si="1"/>
        <v>0</v>
      </c>
    </row>
    <row r="7" spans="1:8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1400</v>
      </c>
      <c r="B10" s="20" t="s">
        <v>18</v>
      </c>
      <c r="C10" s="21" t="s">
        <v>19</v>
      </c>
      <c r="D10" s="22">
        <v>3.9359999999999999</v>
      </c>
      <c r="E10" s="22"/>
      <c r="F10" s="23"/>
      <c r="G10" s="17">
        <f t="shared" si="0"/>
        <v>3.9359999999999999</v>
      </c>
      <c r="H10" s="24">
        <f>ROUND(G10,2)</f>
        <v>3.94</v>
      </c>
    </row>
    <row r="11" spans="1:8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1450</v>
      </c>
      <c r="B12" s="20" t="s">
        <v>20</v>
      </c>
      <c r="C12" s="21" t="s">
        <v>21</v>
      </c>
      <c r="D12" s="22">
        <v>16.260000000000002</v>
      </c>
      <c r="E12" s="22"/>
      <c r="F12" s="23"/>
      <c r="G12" s="17">
        <f t="shared" si="0"/>
        <v>16.260000000000002</v>
      </c>
      <c r="H12" s="24">
        <f t="shared" si="1"/>
        <v>16.260000000000002</v>
      </c>
    </row>
    <row r="13" spans="1:8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3"/>
      <c r="G14" s="17">
        <f t="shared" si="0"/>
        <v>0</v>
      </c>
      <c r="H14" s="24">
        <f>ROUND(G14,2)</f>
        <v>0</v>
      </c>
    </row>
    <row r="15" spans="1:8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3"/>
      <c r="G15" s="17">
        <f t="shared" si="0"/>
        <v>0</v>
      </c>
      <c r="H15" s="24">
        <f t="shared" ref="H15" si="2">ROUND(G15,2)</f>
        <v>0</v>
      </c>
    </row>
    <row r="16" spans="1:8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3"/>
      <c r="G17" s="17">
        <f t="shared" si="0"/>
        <v>0</v>
      </c>
      <c r="H17" s="24">
        <f>ROUND(G17,2)</f>
        <v>0</v>
      </c>
    </row>
    <row r="18" spans="1:8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3"/>
      <c r="G25" s="17">
        <f t="shared" si="0"/>
        <v>0</v>
      </c>
      <c r="H25" s="24">
        <f>ROUND(G25,2)</f>
        <v>0</v>
      </c>
    </row>
    <row r="26" spans="1:8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2350</v>
      </c>
      <c r="B27" s="20" t="s">
        <v>51</v>
      </c>
      <c r="C27" s="21" t="s">
        <v>52</v>
      </c>
      <c r="D27" s="22">
        <v>9.6519999999999992</v>
      </c>
      <c r="E27" s="22"/>
      <c r="F27" s="23"/>
      <c r="G27" s="17">
        <f t="shared" si="0"/>
        <v>9.6519999999999992</v>
      </c>
      <c r="H27" s="24">
        <f t="shared" si="1"/>
        <v>9.65</v>
      </c>
    </row>
    <row r="28" spans="1:8" ht="15" customHeight="1" x14ac:dyDescent="0.25">
      <c r="A28" s="19">
        <v>2460</v>
      </c>
      <c r="B28" s="20" t="s">
        <v>53</v>
      </c>
      <c r="C28" s="21" t="s">
        <v>681</v>
      </c>
      <c r="D28" s="22">
        <v>206.16</v>
      </c>
      <c r="E28" s="22"/>
      <c r="F28" s="23"/>
      <c r="G28" s="17">
        <f t="shared" si="0"/>
        <v>206.16</v>
      </c>
      <c r="H28" s="24">
        <f t="shared" si="1"/>
        <v>206.16</v>
      </c>
    </row>
    <row r="29" spans="1:8" ht="15" customHeight="1" x14ac:dyDescent="0.25">
      <c r="A29" s="19">
        <v>2520</v>
      </c>
      <c r="B29" s="20" t="s">
        <v>54</v>
      </c>
      <c r="C29" s="21" t="s">
        <v>55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2680</v>
      </c>
      <c r="B33" s="20" t="s">
        <v>62</v>
      </c>
      <c r="C33" s="21" t="s">
        <v>63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2960</v>
      </c>
      <c r="B35" s="20" t="s">
        <v>66</v>
      </c>
      <c r="C35" s="21" t="s">
        <v>67</v>
      </c>
      <c r="D35" s="22">
        <v>7.41</v>
      </c>
      <c r="E35" s="22"/>
      <c r="F35" s="23"/>
      <c r="G35" s="17">
        <f t="shared" si="0"/>
        <v>7.41</v>
      </c>
      <c r="H35" s="24">
        <f t="shared" si="1"/>
        <v>7.41</v>
      </c>
    </row>
    <row r="36" spans="1:8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3260</v>
      </c>
      <c r="B38" s="20" t="s">
        <v>72</v>
      </c>
      <c r="C38" s="21" t="s">
        <v>73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3610</v>
      </c>
      <c r="B44" s="20" t="s">
        <v>83</v>
      </c>
      <c r="C44" s="21" t="s">
        <v>84</v>
      </c>
      <c r="D44" s="22">
        <v>2.2200000000000002</v>
      </c>
      <c r="E44" s="22"/>
      <c r="F44" s="23"/>
      <c r="G44" s="17">
        <f t="shared" si="0"/>
        <v>2.2200000000000002</v>
      </c>
      <c r="H44" s="24">
        <f>ROUND(G44,2)</f>
        <v>2.2200000000000002</v>
      </c>
    </row>
    <row r="45" spans="1:8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3"/>
      <c r="G49" s="17">
        <f t="shared" si="0"/>
        <v>0</v>
      </c>
      <c r="H49" s="24">
        <f>ROUND(G49,2)</f>
        <v>0</v>
      </c>
    </row>
    <row r="50" spans="1:8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3"/>
      <c r="G50" s="17">
        <f t="shared" si="0"/>
        <v>0</v>
      </c>
      <c r="H50" s="24">
        <f t="shared" ref="H50" si="3">ROUND(G50,2)</f>
        <v>0</v>
      </c>
    </row>
    <row r="51" spans="1:8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4610</v>
      </c>
      <c r="B54" s="20" t="s">
        <v>89</v>
      </c>
      <c r="C54" s="21" t="s">
        <v>102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3"/>
      <c r="G59" s="17">
        <v>0</v>
      </c>
      <c r="H59" s="24">
        <f t="shared" si="1"/>
        <v>0</v>
      </c>
    </row>
    <row r="60" spans="1:8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3"/>
      <c r="G60" s="17">
        <f t="shared" ref="G60:G123" si="4">SUM(D60:F60)</f>
        <v>0</v>
      </c>
      <c r="H60" s="24">
        <f t="shared" si="1"/>
        <v>0</v>
      </c>
    </row>
    <row r="61" spans="1:8" ht="15" customHeight="1" x14ac:dyDescent="0.25">
      <c r="A61" s="19">
        <v>5000</v>
      </c>
      <c r="B61" s="20" t="s">
        <v>112</v>
      </c>
      <c r="C61" s="21" t="s">
        <v>113</v>
      </c>
      <c r="D61" s="22">
        <v>10.199999999999999</v>
      </c>
      <c r="E61" s="22"/>
      <c r="F61" s="23"/>
      <c r="G61" s="17">
        <f t="shared" si="4"/>
        <v>10.199999999999999</v>
      </c>
      <c r="H61" s="24">
        <f t="shared" si="1"/>
        <v>10.199999999999999</v>
      </c>
    </row>
    <row r="62" spans="1:8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3"/>
      <c r="G62" s="17">
        <f t="shared" si="4"/>
        <v>0</v>
      </c>
      <c r="H62" s="24">
        <f t="shared" si="1"/>
        <v>0</v>
      </c>
    </row>
    <row r="63" spans="1:8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5006</v>
      </c>
      <c r="B65" s="20" t="s">
        <v>120</v>
      </c>
      <c r="C65" s="21" t="s">
        <v>706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>
        <v>5280</v>
      </c>
      <c r="B68" s="20" t="s">
        <v>125</v>
      </c>
      <c r="C68" s="21" t="s">
        <v>126</v>
      </c>
      <c r="D68" s="22">
        <v>0.63</v>
      </c>
      <c r="E68" s="22"/>
      <c r="F68" s="23"/>
      <c r="G68" s="17">
        <f t="shared" si="4"/>
        <v>0.63</v>
      </c>
      <c r="H68" s="24">
        <f t="shared" si="1"/>
        <v>0.63</v>
      </c>
    </row>
    <row r="69" spans="1:8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3"/>
      <c r="G69" s="17">
        <f t="shared" si="4"/>
        <v>0</v>
      </c>
      <c r="H69" s="24">
        <f t="shared" ref="H69:H70" si="5">ROUND(G69,2)</f>
        <v>0</v>
      </c>
    </row>
    <row r="70" spans="1:8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3"/>
      <c r="G70" s="17">
        <f t="shared" si="4"/>
        <v>0</v>
      </c>
      <c r="H70" s="24">
        <f t="shared" si="5"/>
        <v>0</v>
      </c>
    </row>
    <row r="71" spans="1:8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3"/>
      <c r="G71" s="17">
        <f t="shared" si="4"/>
        <v>0</v>
      </c>
      <c r="H71" s="24">
        <f>ROUND(G71,2)</f>
        <v>0</v>
      </c>
    </row>
    <row r="72" spans="1:8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3"/>
      <c r="G72" s="17">
        <f t="shared" si="4"/>
        <v>0</v>
      </c>
      <c r="H72" s="24">
        <f t="shared" ref="H72:H141" si="6">ROUND(G72,2)</f>
        <v>0</v>
      </c>
    </row>
    <row r="73" spans="1:8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3"/>
      <c r="G73" s="17">
        <f t="shared" si="4"/>
        <v>0</v>
      </c>
      <c r="H73" s="24">
        <f t="shared" si="6"/>
        <v>0</v>
      </c>
    </row>
    <row r="74" spans="1:8" ht="15" customHeight="1" x14ac:dyDescent="0.25">
      <c r="A74" s="19">
        <v>5470</v>
      </c>
      <c r="B74" s="20" t="s">
        <v>136</v>
      </c>
      <c r="C74" s="21" t="s">
        <v>137</v>
      </c>
      <c r="D74" s="22">
        <v>5.14</v>
      </c>
      <c r="E74" s="22"/>
      <c r="F74" s="23"/>
      <c r="G74" s="17">
        <f t="shared" si="4"/>
        <v>5.14</v>
      </c>
      <c r="H74" s="24">
        <f t="shared" si="6"/>
        <v>5.14</v>
      </c>
    </row>
    <row r="75" spans="1:8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5600</v>
      </c>
      <c r="B78" s="20" t="s">
        <v>142</v>
      </c>
      <c r="C78" s="21" t="s">
        <v>143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3"/>
      <c r="G80" s="17">
        <f t="shared" si="4"/>
        <v>0</v>
      </c>
      <c r="H80" s="24">
        <f>ROUND(G80,2)</f>
        <v>0</v>
      </c>
    </row>
    <row r="81" spans="1:8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3"/>
      <c r="G81" s="17">
        <f t="shared" si="4"/>
        <v>0</v>
      </c>
      <c r="H81" s="24">
        <f t="shared" ref="H81" si="7">ROUND(G81,2)</f>
        <v>0</v>
      </c>
    </row>
    <row r="82" spans="1:8" ht="15" customHeight="1" x14ac:dyDescent="0.25">
      <c r="A82" s="19">
        <v>5660</v>
      </c>
      <c r="B82" s="20" t="s">
        <v>150</v>
      </c>
      <c r="C82" s="21" t="s">
        <v>151</v>
      </c>
      <c r="D82" s="22">
        <v>66.744</v>
      </c>
      <c r="E82" s="22"/>
      <c r="F82" s="23"/>
      <c r="G82" s="17">
        <f t="shared" si="4"/>
        <v>66.744</v>
      </c>
      <c r="H82" s="24">
        <f t="shared" si="6"/>
        <v>66.739999999999995</v>
      </c>
    </row>
    <row r="83" spans="1:8" ht="15" customHeight="1" x14ac:dyDescent="0.25">
      <c r="A83" s="19">
        <v>5690</v>
      </c>
      <c r="B83" s="20" t="s">
        <v>152</v>
      </c>
      <c r="C83" s="21" t="s">
        <v>153</v>
      </c>
      <c r="D83" s="22">
        <v>1120.3499999999999</v>
      </c>
      <c r="E83" s="22"/>
      <c r="F83" s="23">
        <v>546.03</v>
      </c>
      <c r="G83" s="17">
        <f t="shared" si="4"/>
        <v>1666.3799999999999</v>
      </c>
      <c r="H83" s="24">
        <f t="shared" si="6"/>
        <v>1666.38</v>
      </c>
    </row>
    <row r="84" spans="1:8" ht="15" customHeight="1" x14ac:dyDescent="0.25">
      <c r="A84" s="19">
        <v>5760</v>
      </c>
      <c r="B84" s="20" t="s">
        <v>154</v>
      </c>
      <c r="C84" s="21" t="s">
        <v>155</v>
      </c>
      <c r="D84" s="25">
        <v>0.6</v>
      </c>
      <c r="E84" s="25"/>
      <c r="F84" s="23"/>
      <c r="G84" s="17">
        <f t="shared" si="4"/>
        <v>0.6</v>
      </c>
      <c r="H84" s="24">
        <f t="shared" si="6"/>
        <v>0.6</v>
      </c>
    </row>
    <row r="85" spans="1:8" ht="15" customHeight="1" x14ac:dyDescent="0.25">
      <c r="A85" s="19">
        <v>6010</v>
      </c>
      <c r="B85" s="20" t="s">
        <v>156</v>
      </c>
      <c r="C85" s="21" t="s">
        <v>157</v>
      </c>
      <c r="D85" s="22"/>
      <c r="E85" s="22"/>
      <c r="F85" s="23"/>
      <c r="G85" s="17">
        <f t="shared" si="4"/>
        <v>0</v>
      </c>
      <c r="H85" s="24">
        <f t="shared" si="6"/>
        <v>0</v>
      </c>
    </row>
    <row r="86" spans="1:8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6082</v>
      </c>
      <c r="B96" s="20" t="s">
        <v>170</v>
      </c>
      <c r="C96" s="21" t="s">
        <v>742</v>
      </c>
      <c r="D96" s="22">
        <v>0.63</v>
      </c>
      <c r="E96" s="22"/>
      <c r="F96" s="23"/>
      <c r="G96" s="17">
        <f t="shared" si="4"/>
        <v>0.63</v>
      </c>
      <c r="H96" s="24">
        <f t="shared" si="6"/>
        <v>0.63</v>
      </c>
    </row>
    <row r="97" spans="1:8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6292</v>
      </c>
      <c r="B98" s="20" t="s">
        <v>174</v>
      </c>
      <c r="C98" s="21" t="s">
        <v>175</v>
      </c>
      <c r="D98" s="22">
        <v>10.55</v>
      </c>
      <c r="E98" s="22"/>
      <c r="F98" s="23"/>
      <c r="G98" s="17">
        <f t="shared" si="4"/>
        <v>10.55</v>
      </c>
      <c r="H98" s="24">
        <f t="shared" si="6"/>
        <v>10.55</v>
      </c>
    </row>
    <row r="99" spans="1:8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6500</v>
      </c>
      <c r="B101" s="20" t="s">
        <v>180</v>
      </c>
      <c r="C101" s="21" t="s">
        <v>181</v>
      </c>
      <c r="D101" s="22">
        <v>1.74</v>
      </c>
      <c r="E101" s="22"/>
      <c r="F101" s="23"/>
      <c r="G101" s="17">
        <f t="shared" si="4"/>
        <v>1.74</v>
      </c>
      <c r="H101" s="24">
        <f t="shared" si="6"/>
        <v>1.74</v>
      </c>
    </row>
    <row r="102" spans="1:8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3"/>
      <c r="G109" s="17">
        <f t="shared" si="4"/>
        <v>0</v>
      </c>
      <c r="H109" s="24">
        <f>ROUND(G109,2)</f>
        <v>0</v>
      </c>
    </row>
    <row r="110" spans="1:8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/>
      <c r="F110" s="23"/>
      <c r="G110" s="17">
        <f t="shared" si="4"/>
        <v>0</v>
      </c>
      <c r="H110" s="24">
        <f>ROUND(G110,2)</f>
        <v>0</v>
      </c>
    </row>
    <row r="111" spans="1:8" ht="15" customHeight="1" x14ac:dyDescent="0.25">
      <c r="A111" s="19">
        <v>6670</v>
      </c>
      <c r="B111" s="20" t="s">
        <v>190</v>
      </c>
      <c r="C111" s="21" t="s">
        <v>197</v>
      </c>
      <c r="D111" s="22"/>
      <c r="E111" s="22"/>
      <c r="F111" s="23"/>
      <c r="G111" s="17">
        <f t="shared" si="4"/>
        <v>0</v>
      </c>
      <c r="H111" s="24">
        <f t="shared" ref="H111:H112" si="8">ROUND(G111,2)</f>
        <v>0</v>
      </c>
    </row>
    <row r="112" spans="1:8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3"/>
      <c r="G112" s="17">
        <f t="shared" si="4"/>
        <v>0</v>
      </c>
      <c r="H112" s="24">
        <f t="shared" si="8"/>
        <v>0</v>
      </c>
    </row>
    <row r="113" spans="1:8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3"/>
      <c r="G113" s="17">
        <f t="shared" si="4"/>
        <v>0</v>
      </c>
      <c r="H113" s="24">
        <f t="shared" si="6"/>
        <v>0</v>
      </c>
    </row>
    <row r="114" spans="1:8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3"/>
      <c r="G114" s="17">
        <f t="shared" si="4"/>
        <v>0</v>
      </c>
      <c r="H114" s="24">
        <f t="shared" si="6"/>
        <v>0</v>
      </c>
    </row>
    <row r="115" spans="1:8" ht="15" customHeight="1" x14ac:dyDescent="0.25">
      <c r="A115" s="19">
        <v>6871</v>
      </c>
      <c r="B115" s="20" t="s">
        <v>203</v>
      </c>
      <c r="C115" s="21" t="s">
        <v>204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6950</v>
      </c>
      <c r="B118" s="20" t="s">
        <v>208</v>
      </c>
      <c r="C118" s="21" t="s">
        <v>209</v>
      </c>
      <c r="D118" s="22">
        <v>0.63</v>
      </c>
      <c r="E118" s="22"/>
      <c r="F118" s="23"/>
      <c r="G118" s="17">
        <f t="shared" si="4"/>
        <v>0.63</v>
      </c>
      <c r="H118" s="24">
        <f t="shared" si="6"/>
        <v>0.63</v>
      </c>
    </row>
    <row r="119" spans="1:8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>
        <v>7020</v>
      </c>
      <c r="B121" s="20" t="s">
        <v>214</v>
      </c>
      <c r="C121" s="21" t="s">
        <v>215</v>
      </c>
      <c r="D121" s="22">
        <v>12.45</v>
      </c>
      <c r="E121" s="22"/>
      <c r="F121" s="23"/>
      <c r="G121" s="17">
        <f t="shared" si="4"/>
        <v>12.45</v>
      </c>
      <c r="H121" s="24">
        <f t="shared" si="6"/>
        <v>12.45</v>
      </c>
    </row>
    <row r="122" spans="1:8" ht="15" customHeight="1" x14ac:dyDescent="0.25">
      <c r="A122" s="19">
        <v>7070</v>
      </c>
      <c r="B122" s="20" t="s">
        <v>216</v>
      </c>
      <c r="C122" s="21" t="s">
        <v>217</v>
      </c>
      <c r="D122" s="22">
        <v>21.85</v>
      </c>
      <c r="E122" s="22"/>
      <c r="F122" s="23"/>
      <c r="G122" s="17">
        <f t="shared" si="4"/>
        <v>21.85</v>
      </c>
      <c r="H122" s="24">
        <f t="shared" si="6"/>
        <v>21.85</v>
      </c>
    </row>
    <row r="123" spans="1:8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7140</v>
      </c>
      <c r="B124" s="20" t="s">
        <v>220</v>
      </c>
      <c r="C124" s="21" t="s">
        <v>221</v>
      </c>
      <c r="D124" s="22">
        <v>12.45</v>
      </c>
      <c r="E124" s="22"/>
      <c r="F124" s="23"/>
      <c r="G124" s="17">
        <f t="shared" ref="G124:G187" si="9">SUM(D124:F124)</f>
        <v>12.45</v>
      </c>
      <c r="H124" s="24">
        <f t="shared" si="6"/>
        <v>12.45</v>
      </c>
    </row>
    <row r="125" spans="1:8" ht="15" customHeight="1" x14ac:dyDescent="0.25">
      <c r="A125" s="19">
        <v>7180</v>
      </c>
      <c r="B125" s="20" t="s">
        <v>222</v>
      </c>
      <c r="C125" s="21" t="s">
        <v>223</v>
      </c>
      <c r="D125" s="22">
        <v>0.63</v>
      </c>
      <c r="E125" s="22"/>
      <c r="F125" s="23"/>
      <c r="G125" s="17">
        <f t="shared" si="9"/>
        <v>0.63</v>
      </c>
      <c r="H125" s="24">
        <f t="shared" si="6"/>
        <v>0.63</v>
      </c>
    </row>
    <row r="126" spans="1:8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3"/>
      <c r="G126" s="17">
        <f t="shared" si="9"/>
        <v>0</v>
      </c>
      <c r="H126" s="24">
        <f t="shared" si="6"/>
        <v>0</v>
      </c>
    </row>
    <row r="127" spans="1:8" ht="15" customHeight="1" x14ac:dyDescent="0.25">
      <c r="A127" s="19">
        <v>7250</v>
      </c>
      <c r="B127" s="20" t="s">
        <v>226</v>
      </c>
      <c r="C127" s="21" t="s">
        <v>227</v>
      </c>
      <c r="D127" s="22">
        <v>11</v>
      </c>
      <c r="E127" s="22"/>
      <c r="F127" s="23"/>
      <c r="G127" s="17">
        <f t="shared" si="9"/>
        <v>11</v>
      </c>
      <c r="H127" s="24">
        <f t="shared" si="6"/>
        <v>11</v>
      </c>
    </row>
    <row r="128" spans="1:8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>
        <v>7320</v>
      </c>
      <c r="B132" s="20" t="s">
        <v>236</v>
      </c>
      <c r="C132" s="21" t="s">
        <v>237</v>
      </c>
      <c r="D132" s="22">
        <v>5.42</v>
      </c>
      <c r="E132" s="22"/>
      <c r="F132" s="23"/>
      <c r="G132" s="17">
        <f t="shared" si="9"/>
        <v>5.42</v>
      </c>
      <c r="H132" s="24">
        <f t="shared" si="6"/>
        <v>5.42</v>
      </c>
    </row>
    <row r="133" spans="1:8" ht="15" customHeight="1" x14ac:dyDescent="0.25">
      <c r="A133" s="19">
        <v>7350</v>
      </c>
      <c r="B133" s="20" t="s">
        <v>238</v>
      </c>
      <c r="C133" s="21" t="s">
        <v>239</v>
      </c>
      <c r="D133" s="22">
        <v>0.6</v>
      </c>
      <c r="E133" s="22"/>
      <c r="F133" s="23"/>
      <c r="G133" s="17">
        <f t="shared" si="9"/>
        <v>0.6</v>
      </c>
      <c r="H133" s="24">
        <f t="shared" si="6"/>
        <v>0.6</v>
      </c>
    </row>
    <row r="134" spans="1:8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7391</v>
      </c>
      <c r="B135" s="20" t="s">
        <v>243</v>
      </c>
      <c r="C135" s="21" t="s">
        <v>710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7462</v>
      </c>
      <c r="B139" s="20" t="s">
        <v>248</v>
      </c>
      <c r="C139" s="21" t="s">
        <v>249</v>
      </c>
      <c r="D139" s="22">
        <v>5.67</v>
      </c>
      <c r="E139" s="22"/>
      <c r="F139" s="23"/>
      <c r="G139" s="17">
        <f t="shared" si="9"/>
        <v>5.67</v>
      </c>
      <c r="H139" s="24">
        <f t="shared" si="6"/>
        <v>5.67</v>
      </c>
    </row>
    <row r="140" spans="1:8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3"/>
      <c r="G142" s="17">
        <f t="shared" si="9"/>
        <v>0</v>
      </c>
      <c r="H142" s="24">
        <f t="shared" ref="H142:H222" si="10">ROUND(G142,2)</f>
        <v>0</v>
      </c>
    </row>
    <row r="143" spans="1:8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3"/>
      <c r="G143" s="17">
        <f t="shared" si="9"/>
        <v>0</v>
      </c>
      <c r="H143" s="24">
        <f t="shared" si="10"/>
        <v>0</v>
      </c>
    </row>
    <row r="144" spans="1:8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3"/>
      <c r="G144" s="17">
        <f t="shared" si="9"/>
        <v>0</v>
      </c>
      <c r="H144" s="24">
        <f t="shared" si="10"/>
        <v>0</v>
      </c>
    </row>
    <row r="145" spans="1:8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8000</v>
      </c>
      <c r="B154" s="20" t="s">
        <v>272</v>
      </c>
      <c r="C154" s="21" t="s">
        <v>273</v>
      </c>
      <c r="D154" s="22">
        <v>0.6</v>
      </c>
      <c r="E154" s="22"/>
      <c r="F154" s="23"/>
      <c r="G154" s="17">
        <f t="shared" si="9"/>
        <v>0.6</v>
      </c>
      <c r="H154" s="24">
        <f t="shared" si="10"/>
        <v>0.6</v>
      </c>
    </row>
    <row r="155" spans="1:8" ht="15" customHeight="1" x14ac:dyDescent="0.25">
      <c r="A155" s="19">
        <v>8001</v>
      </c>
      <c r="B155" s="20" t="s">
        <v>274</v>
      </c>
      <c r="C155" s="21" t="s">
        <v>275</v>
      </c>
      <c r="D155" s="22">
        <v>5.4</v>
      </c>
      <c r="E155" s="22"/>
      <c r="F155" s="23"/>
      <c r="G155" s="17">
        <f t="shared" si="9"/>
        <v>5.4</v>
      </c>
      <c r="H155" s="24">
        <f t="shared" si="10"/>
        <v>5.4</v>
      </c>
    </row>
    <row r="156" spans="1:8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8150</v>
      </c>
      <c r="B163" s="20" t="s">
        <v>285</v>
      </c>
      <c r="C163" s="21" t="s">
        <v>286</v>
      </c>
      <c r="D163" s="22">
        <v>5.6</v>
      </c>
      <c r="E163" s="22"/>
      <c r="F163" s="23"/>
      <c r="G163" s="17">
        <f t="shared" si="9"/>
        <v>5.6</v>
      </c>
      <c r="H163" s="24">
        <f t="shared" si="10"/>
        <v>5.6</v>
      </c>
    </row>
    <row r="164" spans="1:8" ht="15" customHeight="1" x14ac:dyDescent="0.25">
      <c r="A164" s="19">
        <v>8180</v>
      </c>
      <c r="B164" s="20" t="s">
        <v>287</v>
      </c>
      <c r="C164" s="21" t="s">
        <v>288</v>
      </c>
      <c r="D164" s="22">
        <v>0.57599999999999996</v>
      </c>
      <c r="E164" s="22"/>
      <c r="F164" s="23"/>
      <c r="G164" s="17">
        <f t="shared" si="9"/>
        <v>0.57599999999999996</v>
      </c>
      <c r="H164" s="24">
        <f t="shared" si="10"/>
        <v>0.57999999999999996</v>
      </c>
    </row>
    <row r="165" spans="1:8" ht="15" customHeight="1" x14ac:dyDescent="0.25">
      <c r="A165" s="19">
        <v>8220</v>
      </c>
      <c r="B165" s="20" t="s">
        <v>289</v>
      </c>
      <c r="C165" s="21" t="s">
        <v>290</v>
      </c>
      <c r="D165" s="22">
        <v>37.950000000000003</v>
      </c>
      <c r="E165" s="22"/>
      <c r="F165" s="23"/>
      <c r="G165" s="17">
        <f t="shared" si="9"/>
        <v>37.950000000000003</v>
      </c>
      <c r="H165" s="24">
        <f t="shared" si="10"/>
        <v>37.950000000000003</v>
      </c>
    </row>
    <row r="166" spans="1:8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8400</v>
      </c>
      <c r="B167" s="20" t="s">
        <v>293</v>
      </c>
      <c r="C167" s="21" t="s">
        <v>294</v>
      </c>
      <c r="D167" s="22">
        <v>1.5</v>
      </c>
      <c r="E167" s="22"/>
      <c r="F167" s="23"/>
      <c r="G167" s="17">
        <f t="shared" si="9"/>
        <v>1.5</v>
      </c>
      <c r="H167" s="24">
        <f t="shared" si="10"/>
        <v>1.5</v>
      </c>
    </row>
    <row r="168" spans="1:8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8730</v>
      </c>
      <c r="B175" s="20" t="s">
        <v>305</v>
      </c>
      <c r="C175" s="21" t="s">
        <v>306</v>
      </c>
      <c r="D175" s="22">
        <v>6.3</v>
      </c>
      <c r="E175" s="22"/>
      <c r="F175" s="23"/>
      <c r="G175" s="17">
        <f t="shared" si="9"/>
        <v>6.3</v>
      </c>
      <c r="H175" s="24">
        <f t="shared" si="10"/>
        <v>6.3</v>
      </c>
    </row>
    <row r="176" spans="1:8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8890</v>
      </c>
      <c r="B178" s="20" t="s">
        <v>310</v>
      </c>
      <c r="C178" s="21" t="s">
        <v>311</v>
      </c>
      <c r="D178" s="22">
        <v>16.739999999999998</v>
      </c>
      <c r="E178" s="22"/>
      <c r="F178" s="23"/>
      <c r="G178" s="17">
        <f t="shared" si="9"/>
        <v>16.739999999999998</v>
      </c>
      <c r="H178" s="24">
        <f t="shared" si="10"/>
        <v>16.739999999999998</v>
      </c>
    </row>
    <row r="179" spans="1:8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>
        <v>8990</v>
      </c>
      <c r="B184" s="20" t="s">
        <v>319</v>
      </c>
      <c r="C184" s="21" t="s">
        <v>320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9040</v>
      </c>
      <c r="B186" s="20" t="s">
        <v>323</v>
      </c>
      <c r="C186" s="21" t="s">
        <v>324</v>
      </c>
      <c r="D186" s="22">
        <v>10.4</v>
      </c>
      <c r="E186" s="22"/>
      <c r="F186" s="23"/>
      <c r="G186" s="17">
        <f t="shared" si="9"/>
        <v>10.4</v>
      </c>
      <c r="H186" s="24">
        <f t="shared" si="10"/>
        <v>10.4</v>
      </c>
    </row>
    <row r="187" spans="1:8" ht="15" customHeight="1" x14ac:dyDescent="0.25">
      <c r="A187" s="19">
        <v>9060</v>
      </c>
      <c r="B187" s="20" t="s">
        <v>321</v>
      </c>
      <c r="C187" s="21" t="s">
        <v>325</v>
      </c>
      <c r="D187" s="22">
        <v>1.59</v>
      </c>
      <c r="E187" s="22"/>
      <c r="F187" s="23"/>
      <c r="G187" s="17">
        <f t="shared" si="9"/>
        <v>1.59</v>
      </c>
      <c r="H187" s="24">
        <f t="shared" si="10"/>
        <v>1.59</v>
      </c>
    </row>
    <row r="188" spans="1:8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3"/>
      <c r="G188" s="17">
        <f t="shared" ref="G188:G251" si="11">SUM(D188:F188)</f>
        <v>0</v>
      </c>
      <c r="H188" s="24">
        <f t="shared" si="10"/>
        <v>0</v>
      </c>
    </row>
    <row r="189" spans="1:8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3"/>
      <c r="G189" s="17">
        <f t="shared" si="11"/>
        <v>0</v>
      </c>
      <c r="H189" s="24">
        <f t="shared" si="10"/>
        <v>0</v>
      </c>
    </row>
    <row r="190" spans="1:8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3"/>
      <c r="G190" s="17">
        <f t="shared" si="11"/>
        <v>0</v>
      </c>
      <c r="H190" s="24">
        <f t="shared" si="10"/>
        <v>0</v>
      </c>
    </row>
    <row r="191" spans="1:8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123456</v>
      </c>
      <c r="B216" s="20" t="s">
        <v>374</v>
      </c>
      <c r="C216" s="21" t="s">
        <v>715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3"/>
      <c r="G223" s="17">
        <f t="shared" si="11"/>
        <v>0</v>
      </c>
      <c r="H223" s="24">
        <f t="shared" ref="H223:H229" si="12">ROUND(G223,2)</f>
        <v>0</v>
      </c>
    </row>
    <row r="224" spans="1:8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3"/>
      <c r="G224" s="17">
        <f t="shared" si="11"/>
        <v>0</v>
      </c>
      <c r="H224" s="24">
        <f t="shared" si="12"/>
        <v>0</v>
      </c>
    </row>
    <row r="225" spans="1:8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3"/>
      <c r="G225" s="17">
        <f t="shared" si="11"/>
        <v>0</v>
      </c>
      <c r="H225" s="24">
        <f t="shared" si="12"/>
        <v>0</v>
      </c>
    </row>
    <row r="226" spans="1:8" ht="15" customHeight="1" x14ac:dyDescent="0.25">
      <c r="A226" s="19">
        <v>130093</v>
      </c>
      <c r="B226" s="20" t="s">
        <v>388</v>
      </c>
      <c r="C226" s="21" t="s">
        <v>389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130094</v>
      </c>
      <c r="B227" s="20" t="s">
        <v>390</v>
      </c>
      <c r="C227" s="21" t="s">
        <v>391</v>
      </c>
      <c r="D227" s="22">
        <v>3.33</v>
      </c>
      <c r="E227" s="22"/>
      <c r="F227" s="23"/>
      <c r="G227" s="17">
        <f t="shared" si="11"/>
        <v>3.33</v>
      </c>
      <c r="H227" s="24">
        <f>ROUND(G227,2)</f>
        <v>3.33</v>
      </c>
    </row>
    <row r="228" spans="1:8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/>
      <c r="F229" s="23"/>
      <c r="G229" s="17">
        <f t="shared" si="11"/>
        <v>0</v>
      </c>
      <c r="H229" s="24">
        <f t="shared" si="12"/>
        <v>0</v>
      </c>
    </row>
    <row r="230" spans="1:8" ht="15" customHeight="1" x14ac:dyDescent="0.25">
      <c r="A230" s="19">
        <v>130103</v>
      </c>
      <c r="B230" s="20" t="s">
        <v>396</v>
      </c>
      <c r="C230" s="21" t="s">
        <v>397</v>
      </c>
      <c r="D230" s="22">
        <v>81.3</v>
      </c>
      <c r="E230" s="22"/>
      <c r="F230" s="23"/>
      <c r="G230" s="17">
        <f t="shared" si="11"/>
        <v>81.3</v>
      </c>
      <c r="H230" s="24">
        <f>ROUND(G230,2)</f>
        <v>81.3</v>
      </c>
    </row>
    <row r="231" spans="1:8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3"/>
      <c r="G231" s="17">
        <f t="shared" si="11"/>
        <v>0</v>
      </c>
      <c r="H231" s="24">
        <f>ROUND(G231,2)</f>
        <v>0</v>
      </c>
    </row>
    <row r="232" spans="1:8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3"/>
      <c r="G232" s="17">
        <f t="shared" si="11"/>
        <v>0</v>
      </c>
      <c r="H232" s="24">
        <f t="shared" ref="H232:H309" si="13">ROUND(G232,2)</f>
        <v>0</v>
      </c>
    </row>
    <row r="233" spans="1:8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3"/>
      <c r="G233" s="17">
        <f t="shared" si="11"/>
        <v>0</v>
      </c>
      <c r="H233" s="24">
        <f t="shared" si="13"/>
        <v>0</v>
      </c>
    </row>
    <row r="234" spans="1:8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3"/>
      <c r="G234" s="17">
        <f t="shared" si="11"/>
        <v>0</v>
      </c>
      <c r="H234" s="24">
        <f t="shared" si="13"/>
        <v>0</v>
      </c>
    </row>
    <row r="235" spans="1:8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130441</v>
      </c>
      <c r="B242" s="20" t="s">
        <v>416</v>
      </c>
      <c r="C242" s="21" t="s">
        <v>417</v>
      </c>
      <c r="D242" s="22">
        <v>2.274</v>
      </c>
      <c r="E242" s="22"/>
      <c r="F242" s="23"/>
      <c r="G242" s="17">
        <f t="shared" si="11"/>
        <v>2.274</v>
      </c>
      <c r="H242" s="24">
        <f t="shared" si="13"/>
        <v>2.27</v>
      </c>
    </row>
    <row r="243" spans="1:8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3"/>
      <c r="G244" s="17">
        <f t="shared" si="11"/>
        <v>0</v>
      </c>
      <c r="H244" s="24">
        <f t="shared" si="13"/>
        <v>0</v>
      </c>
    </row>
    <row r="245" spans="1:8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130482</v>
      </c>
      <c r="B247" s="20" t="s">
        <v>423</v>
      </c>
      <c r="C247" s="21" t="s">
        <v>424</v>
      </c>
      <c r="D247" s="22">
        <v>232.17599999999999</v>
      </c>
      <c r="E247" s="22"/>
      <c r="F247" s="23"/>
      <c r="G247" s="17">
        <f t="shared" si="11"/>
        <v>232.17599999999999</v>
      </c>
      <c r="H247" s="24">
        <f t="shared" si="13"/>
        <v>232.18</v>
      </c>
    </row>
    <row r="248" spans="1:8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3"/>
      <c r="G252" s="17">
        <f t="shared" ref="G252:G315" si="14">SUM(D252:F252)</f>
        <v>0</v>
      </c>
      <c r="H252" s="24">
        <f>ROUND(G252,2)</f>
        <v>0</v>
      </c>
    </row>
    <row r="253" spans="1:8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3"/>
      <c r="G253" s="17">
        <f t="shared" si="14"/>
        <v>0</v>
      </c>
      <c r="H253" s="24">
        <f t="shared" si="13"/>
        <v>0</v>
      </c>
    </row>
    <row r="254" spans="1:8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3"/>
      <c r="G254" s="17">
        <f t="shared" si="14"/>
        <v>0</v>
      </c>
      <c r="H254" s="24">
        <f t="shared" si="13"/>
        <v>0</v>
      </c>
    </row>
    <row r="255" spans="1:8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130553</v>
      </c>
      <c r="B257" s="20" t="s">
        <v>438</v>
      </c>
      <c r="C257" s="21" t="s">
        <v>439</v>
      </c>
      <c r="D257" s="22">
        <v>20.25</v>
      </c>
      <c r="E257" s="22"/>
      <c r="F257" s="23"/>
      <c r="G257" s="17">
        <f t="shared" si="14"/>
        <v>20.25</v>
      </c>
      <c r="H257" s="24">
        <f t="shared" si="13"/>
        <v>20.25</v>
      </c>
    </row>
    <row r="258" spans="1:8" ht="15" customHeight="1" x14ac:dyDescent="0.25">
      <c r="A258" s="19">
        <v>130601</v>
      </c>
      <c r="B258" s="20" t="s">
        <v>440</v>
      </c>
      <c r="C258" s="21" t="s">
        <v>441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130602</v>
      </c>
      <c r="B259" s="20" t="s">
        <v>440</v>
      </c>
      <c r="C259" s="21" t="s">
        <v>662</v>
      </c>
      <c r="D259" s="22">
        <v>530.1</v>
      </c>
      <c r="E259" s="22"/>
      <c r="F259" s="23"/>
      <c r="G259" s="17">
        <f t="shared" si="14"/>
        <v>530.1</v>
      </c>
      <c r="H259" s="24">
        <f t="shared" si="13"/>
        <v>530.1</v>
      </c>
    </row>
    <row r="260" spans="1:8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3"/>
      <c r="G264" s="17">
        <f t="shared" si="14"/>
        <v>0</v>
      </c>
      <c r="H264" s="24">
        <f>ROUND(G264,2)</f>
        <v>0</v>
      </c>
    </row>
    <row r="265" spans="1:8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3"/>
      <c r="G265" s="17">
        <f t="shared" si="14"/>
        <v>0</v>
      </c>
      <c r="H265" s="24">
        <f>ROUND(G265,2)</f>
        <v>0</v>
      </c>
    </row>
    <row r="266" spans="1:8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3"/>
      <c r="G266" s="17">
        <f t="shared" si="14"/>
        <v>0</v>
      </c>
      <c r="H266" s="24">
        <f t="shared" si="13"/>
        <v>0</v>
      </c>
    </row>
    <row r="267" spans="1:8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3"/>
      <c r="G267" s="17">
        <f t="shared" si="14"/>
        <v>0</v>
      </c>
      <c r="H267" s="24">
        <f t="shared" si="13"/>
        <v>0</v>
      </c>
    </row>
    <row r="268" spans="1:8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3"/>
      <c r="G268" s="17">
        <f t="shared" si="14"/>
        <v>0</v>
      </c>
      <c r="H268" s="24">
        <f>ROUND(G268,2)</f>
        <v>0</v>
      </c>
    </row>
    <row r="269" spans="1:8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3"/>
      <c r="G270" s="17">
        <f t="shared" si="14"/>
        <v>0</v>
      </c>
      <c r="H270" s="24">
        <f t="shared" si="13"/>
        <v>0</v>
      </c>
    </row>
    <row r="271" spans="1:8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3"/>
      <c r="G301" s="17">
        <f t="shared" si="14"/>
        <v>0</v>
      </c>
      <c r="H301" s="24">
        <f>ROUND(G301,2)</f>
        <v>0</v>
      </c>
    </row>
    <row r="302" spans="1:8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3"/>
      <c r="G302" s="17">
        <f t="shared" si="14"/>
        <v>0</v>
      </c>
      <c r="H302" s="24">
        <f>ROUND(G302,2)</f>
        <v>0</v>
      </c>
    </row>
    <row r="303" spans="1:8" ht="15" customHeight="1" x14ac:dyDescent="0.25">
      <c r="A303" s="19">
        <v>130869</v>
      </c>
      <c r="B303" s="20" t="s">
        <v>507</v>
      </c>
      <c r="C303" s="21" t="s">
        <v>743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130880</v>
      </c>
      <c r="B304" s="20" t="s">
        <v>515</v>
      </c>
      <c r="C304" s="21" t="s">
        <v>516</v>
      </c>
      <c r="D304" s="22">
        <v>430.34</v>
      </c>
      <c r="E304" s="22"/>
      <c r="F304" s="23"/>
      <c r="G304" s="17">
        <f t="shared" si="14"/>
        <v>430.34</v>
      </c>
      <c r="H304" s="24">
        <f t="shared" si="13"/>
        <v>430.34</v>
      </c>
    </row>
    <row r="305" spans="1:8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3"/>
      <c r="G305" s="17">
        <f t="shared" si="14"/>
        <v>0</v>
      </c>
      <c r="H305" s="24">
        <f t="shared" si="13"/>
        <v>0</v>
      </c>
    </row>
    <row r="306" spans="1:8" ht="15" customHeight="1" x14ac:dyDescent="0.25">
      <c r="A306" s="19">
        <v>130951</v>
      </c>
      <c r="B306" s="20" t="s">
        <v>518</v>
      </c>
      <c r="C306" s="21" t="s">
        <v>519</v>
      </c>
      <c r="D306" s="22">
        <v>6.12</v>
      </c>
      <c r="E306" s="22"/>
      <c r="F306" s="23"/>
      <c r="G306" s="17">
        <f t="shared" si="14"/>
        <v>6.12</v>
      </c>
      <c r="H306" s="24">
        <f t="shared" si="13"/>
        <v>6.12</v>
      </c>
    </row>
    <row r="307" spans="1:8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3"/>
      <c r="G308" s="17">
        <f t="shared" si="14"/>
        <v>0</v>
      </c>
      <c r="H308" s="24">
        <f t="shared" si="13"/>
        <v>0</v>
      </c>
    </row>
    <row r="309" spans="1:8" ht="15" customHeight="1" x14ac:dyDescent="0.25">
      <c r="A309" s="19">
        <v>150000</v>
      </c>
      <c r="B309" s="20" t="s">
        <v>522</v>
      </c>
      <c r="C309" s="21" t="s">
        <v>523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150001</v>
      </c>
      <c r="B310" s="20" t="s">
        <v>524</v>
      </c>
      <c r="C310" s="21" t="s">
        <v>525</v>
      </c>
      <c r="D310" s="22"/>
      <c r="E310" s="22"/>
      <c r="F310" s="23"/>
      <c r="G310" s="17">
        <f t="shared" si="14"/>
        <v>0</v>
      </c>
      <c r="H310" s="24">
        <f t="shared" ref="H310:H393" si="15">ROUND(G310,2)</f>
        <v>0</v>
      </c>
    </row>
    <row r="311" spans="1:8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3"/>
      <c r="G311" s="17">
        <f t="shared" si="14"/>
        <v>0</v>
      </c>
      <c r="H311" s="24">
        <f t="shared" si="15"/>
        <v>0</v>
      </c>
    </row>
    <row r="312" spans="1:8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3"/>
      <c r="G312" s="17">
        <f t="shared" si="14"/>
        <v>0</v>
      </c>
      <c r="H312" s="24">
        <f t="shared" si="15"/>
        <v>0</v>
      </c>
    </row>
    <row r="313" spans="1:8" ht="15" customHeight="1" x14ac:dyDescent="0.25">
      <c r="A313" s="19">
        <v>150005</v>
      </c>
      <c r="B313" s="20" t="s">
        <v>530</v>
      </c>
      <c r="C313" s="21" t="s">
        <v>531</v>
      </c>
      <c r="D313" s="22"/>
      <c r="E313" s="22"/>
      <c r="F313" s="23"/>
      <c r="G313" s="17">
        <f>SUM(G5:G312)</f>
        <v>3552.1979999999994</v>
      </c>
      <c r="H313" s="24">
        <f t="shared" si="15"/>
        <v>3552.2</v>
      </c>
    </row>
    <row r="314" spans="1:8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150020</v>
      </c>
      <c r="B315" s="20" t="s">
        <v>534</v>
      </c>
      <c r="C315" s="21" t="s">
        <v>535</v>
      </c>
      <c r="D315" s="22"/>
      <c r="E315" s="22"/>
      <c r="F315" s="23"/>
      <c r="G315" s="17">
        <f t="shared" si="14"/>
        <v>0</v>
      </c>
      <c r="H315" s="24">
        <f>ROUND(G315,2)</f>
        <v>0</v>
      </c>
    </row>
    <row r="316" spans="1:8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3"/>
      <c r="G316" s="17">
        <f t="shared" ref="G316:G379" si="16">SUM(D316:F316)</f>
        <v>0</v>
      </c>
      <c r="H316" s="24">
        <f t="shared" ref="H316:H317" si="17">ROUND(G316,2)</f>
        <v>0</v>
      </c>
    </row>
    <row r="317" spans="1:8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3"/>
      <c r="G317" s="17">
        <f t="shared" si="16"/>
        <v>0</v>
      </c>
      <c r="H317" s="24">
        <f t="shared" si="17"/>
        <v>0</v>
      </c>
    </row>
    <row r="318" spans="1:8" ht="15" customHeight="1" x14ac:dyDescent="0.25">
      <c r="A318" s="19">
        <v>152000</v>
      </c>
      <c r="B318" s="20" t="s">
        <v>538</v>
      </c>
      <c r="C318" s="21" t="s">
        <v>539</v>
      </c>
      <c r="D318" s="22">
        <v>21.65</v>
      </c>
      <c r="E318" s="22"/>
      <c r="F318" s="23"/>
      <c r="G318" s="17">
        <f t="shared" si="16"/>
        <v>21.65</v>
      </c>
      <c r="H318" s="24">
        <f t="shared" si="15"/>
        <v>21.65</v>
      </c>
    </row>
    <row r="319" spans="1:8" ht="15" customHeight="1" x14ac:dyDescent="0.25">
      <c r="A319" s="19">
        <v>152001</v>
      </c>
      <c r="B319" s="20" t="s">
        <v>540</v>
      </c>
      <c r="C319" s="21" t="s">
        <v>541</v>
      </c>
      <c r="D319" s="22"/>
      <c r="E319" s="22"/>
      <c r="F319" s="23"/>
      <c r="G319" s="17">
        <f t="shared" si="16"/>
        <v>0</v>
      </c>
      <c r="H319" s="24">
        <f t="shared" si="15"/>
        <v>0</v>
      </c>
    </row>
    <row r="320" spans="1:8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152007</v>
      </c>
      <c r="B325" s="20" t="s">
        <v>552</v>
      </c>
      <c r="C325" s="21" t="s">
        <v>553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152008</v>
      </c>
      <c r="B326" s="20" t="s">
        <v>554</v>
      </c>
      <c r="C326" s="21" t="s">
        <v>555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152010</v>
      </c>
      <c r="B327" s="20" t="s">
        <v>556</v>
      </c>
      <c r="C327" s="21" t="s">
        <v>557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152012</v>
      </c>
      <c r="B329" s="20" t="s">
        <v>560</v>
      </c>
      <c r="C329" s="21" t="s">
        <v>561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153001</v>
      </c>
      <c r="B332" s="20" t="s">
        <v>565</v>
      </c>
      <c r="C332" s="21" t="s">
        <v>566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153003</v>
      </c>
      <c r="B334" s="20" t="s">
        <v>569</v>
      </c>
      <c r="C334" s="21" t="s">
        <v>570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3"/>
      <c r="G336" s="17">
        <f t="shared" si="16"/>
        <v>0</v>
      </c>
      <c r="H336" s="24">
        <f>ROUND(G336,2)</f>
        <v>0</v>
      </c>
    </row>
    <row r="337" spans="1:8" ht="15" customHeight="1" x14ac:dyDescent="0.25">
      <c r="A337" s="19">
        <v>153006</v>
      </c>
      <c r="B337" s="20" t="s">
        <v>575</v>
      </c>
      <c r="C337" s="21" t="s">
        <v>576</v>
      </c>
      <c r="D337" s="22">
        <v>907.34</v>
      </c>
      <c r="E337" s="22"/>
      <c r="F337" s="23"/>
      <c r="G337" s="17">
        <f t="shared" si="16"/>
        <v>907.34</v>
      </c>
      <c r="H337" s="24">
        <f t="shared" si="15"/>
        <v>907.34</v>
      </c>
    </row>
    <row r="338" spans="1:8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3"/>
      <c r="G338" s="17">
        <f t="shared" si="16"/>
        <v>0</v>
      </c>
      <c r="H338" s="24">
        <f t="shared" si="15"/>
        <v>0</v>
      </c>
    </row>
    <row r="339" spans="1:8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153011</v>
      </c>
      <c r="B342" s="20" t="s">
        <v>585</v>
      </c>
      <c r="C342" s="21" t="s">
        <v>586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162006</v>
      </c>
      <c r="B347" s="20" t="s">
        <v>594</v>
      </c>
      <c r="C347" s="21" t="s">
        <v>674</v>
      </c>
      <c r="D347" s="22">
        <v>16.260000000000002</v>
      </c>
      <c r="E347" s="22"/>
      <c r="F347" s="23"/>
      <c r="G347" s="17">
        <f t="shared" si="16"/>
        <v>16.260000000000002</v>
      </c>
      <c r="H347" s="24">
        <f t="shared" si="15"/>
        <v>16.260000000000002</v>
      </c>
    </row>
    <row r="348" spans="1:8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210174</v>
      </c>
      <c r="B362" s="20" t="s">
        <v>611</v>
      </c>
      <c r="C362" s="21" t="s">
        <v>714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ref="G380:G400" si="18">SUM(D380:F380)</f>
        <v>0</v>
      </c>
      <c r="H380" s="24">
        <f t="shared" si="15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3"/>
      <c r="G381" s="17">
        <f t="shared" si="18"/>
        <v>0</v>
      </c>
      <c r="H381" s="24">
        <f t="shared" si="15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8"/>
        <v>0</v>
      </c>
      <c r="H382" s="24">
        <f t="shared" si="15"/>
        <v>0</v>
      </c>
    </row>
    <row r="383" spans="1:8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276.88799999999998</v>
      </c>
      <c r="E386" s="22"/>
      <c r="F386" s="23"/>
      <c r="G386" s="17">
        <f t="shared" si="18"/>
        <v>276.88799999999998</v>
      </c>
      <c r="H386" s="24">
        <f t="shared" si="15"/>
        <v>276.89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13.38</v>
      </c>
      <c r="E387" s="4">
        <v>20.399999999999999</v>
      </c>
      <c r="F387" s="23">
        <v>12844.98</v>
      </c>
      <c r="G387" s="17">
        <f t="shared" si="18"/>
        <v>12878.76</v>
      </c>
      <c r="H387" s="24">
        <f t="shared" si="15"/>
        <v>12878.76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17.57</v>
      </c>
      <c r="E388" s="22"/>
      <c r="F388" s="23"/>
      <c r="G388" s="17">
        <f t="shared" si="18"/>
        <v>17.57</v>
      </c>
      <c r="H388" s="24">
        <f t="shared" si="15"/>
        <v>17.57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8"/>
        <v>0</v>
      </c>
      <c r="H389" s="24">
        <f>ROUND(G389,2)</f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374.61</v>
      </c>
      <c r="E390" s="22"/>
      <c r="F390" s="23">
        <v>83.21</v>
      </c>
      <c r="G390" s="17">
        <f t="shared" si="18"/>
        <v>457.82</v>
      </c>
      <c r="H390" s="24">
        <f t="shared" si="15"/>
        <v>457.82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8"/>
        <v>0</v>
      </c>
      <c r="H391" s="24">
        <f t="shared" si="15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>
        <v>1.23</v>
      </c>
      <c r="E393" s="22"/>
      <c r="F393" s="23"/>
      <c r="G393" s="17">
        <f t="shared" si="18"/>
        <v>1.23</v>
      </c>
      <c r="H393" s="24">
        <f t="shared" si="15"/>
        <v>1.23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/>
      <c r="F394" s="23"/>
      <c r="G394" s="17">
        <f t="shared" si="18"/>
        <v>0</v>
      </c>
      <c r="H394" s="24">
        <f t="shared" ref="H394:H401" si="19">ROUND(G394,2)</f>
        <v>0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>
        <v>4.1580000000000004</v>
      </c>
      <c r="E395" s="22"/>
      <c r="F395" s="23"/>
      <c r="G395" s="17">
        <f t="shared" si="18"/>
        <v>4.1580000000000004</v>
      </c>
      <c r="H395" s="24">
        <f t="shared" si="19"/>
        <v>4.16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>
        <v>26.628</v>
      </c>
      <c r="E396" s="22"/>
      <c r="F396" s="23"/>
      <c r="G396" s="17">
        <f t="shared" si="18"/>
        <v>26.628</v>
      </c>
      <c r="H396" s="24">
        <f t="shared" si="19"/>
        <v>26.63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8"/>
        <v>0</v>
      </c>
      <c r="H397" s="24">
        <f t="shared" si="19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8"/>
        <v>0</v>
      </c>
      <c r="H400" s="33">
        <f t="shared" si="19"/>
        <v>0</v>
      </c>
    </row>
    <row r="401" spans="1:8" ht="15" customHeight="1" x14ac:dyDescent="0.25">
      <c r="D401" s="34">
        <f>SUM(D5:D400)</f>
        <v>4665.8819999999996</v>
      </c>
      <c r="E401" s="34">
        <f t="shared" ref="E401" si="20">SUM(E5:E400)</f>
        <v>20.399999999999999</v>
      </c>
      <c r="F401" s="35">
        <f>SUM(F9:F400)</f>
        <v>13474.22</v>
      </c>
      <c r="G401" s="36">
        <f>SUM(G313:G400)</f>
        <v>18160.501999999997</v>
      </c>
      <c r="H401" s="37">
        <f t="shared" si="19"/>
        <v>18160.5</v>
      </c>
    </row>
    <row r="402" spans="1:8" ht="15" customHeight="1" x14ac:dyDescent="0.25">
      <c r="A402" s="2" t="s">
        <v>7</v>
      </c>
      <c r="F402" s="4" t="s">
        <v>7</v>
      </c>
      <c r="G402" s="38"/>
      <c r="H402" s="37"/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H59"/>
  <sheetViews>
    <sheetView zoomScale="120" zoomScaleNormal="120" workbookViewId="0">
      <selection activeCell="K53" sqref="K53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80.7</v>
      </c>
      <c r="E5" s="15"/>
      <c r="F5" s="16"/>
      <c r="G5" s="17">
        <f t="shared" ref="G5:G11" si="0">SUM(D5:F5)</f>
        <v>80.7</v>
      </c>
      <c r="H5" s="18">
        <f t="shared" ref="H5:H13" si="1">ROUND(G5,2)</f>
        <v>80.7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3.9359999999999999</v>
      </c>
      <c r="E6" s="22"/>
      <c r="F6" s="23"/>
      <c r="G6" s="17">
        <f t="shared" si="0"/>
        <v>3.9359999999999999</v>
      </c>
      <c r="H6" s="24">
        <f>ROUND(G6,2)</f>
        <v>3.94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16.260000000000002</v>
      </c>
      <c r="E7" s="22"/>
      <c r="F7" s="23"/>
      <c r="G7" s="17">
        <f t="shared" si="0"/>
        <v>16.260000000000002</v>
      </c>
      <c r="H7" s="24">
        <f t="shared" si="1"/>
        <v>16.260000000000002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9.6519999999999992</v>
      </c>
      <c r="E8" s="22"/>
      <c r="F8" s="23"/>
      <c r="G8" s="17">
        <f t="shared" si="0"/>
        <v>9.6519999999999992</v>
      </c>
      <c r="H8" s="24">
        <f t="shared" si="1"/>
        <v>9.65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206.16</v>
      </c>
      <c r="E9" s="22"/>
      <c r="F9" s="23"/>
      <c r="G9" s="17">
        <f t="shared" si="0"/>
        <v>206.16</v>
      </c>
      <c r="H9" s="24">
        <f t="shared" si="1"/>
        <v>206.16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7.41</v>
      </c>
      <c r="E10" s="22"/>
      <c r="F10" s="23"/>
      <c r="G10" s="17">
        <f t="shared" si="0"/>
        <v>7.41</v>
      </c>
      <c r="H10" s="24">
        <f t="shared" si="1"/>
        <v>7.41</v>
      </c>
    </row>
    <row r="11" spans="1:8" ht="15" customHeight="1" x14ac:dyDescent="0.25">
      <c r="A11" s="19">
        <v>3610</v>
      </c>
      <c r="B11" s="20" t="s">
        <v>83</v>
      </c>
      <c r="C11" s="21" t="s">
        <v>84</v>
      </c>
      <c r="D11" s="22">
        <v>2.2200000000000002</v>
      </c>
      <c r="E11" s="22"/>
      <c r="F11" s="23"/>
      <c r="G11" s="17">
        <f t="shared" si="0"/>
        <v>2.2200000000000002</v>
      </c>
      <c r="H11" s="24">
        <f>ROUND(G11,2)</f>
        <v>2.2200000000000002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10.199999999999999</v>
      </c>
      <c r="E12" s="22"/>
      <c r="F12" s="23"/>
      <c r="G12" s="17">
        <f t="shared" ref="G12:G23" si="2">SUM(D12:F12)</f>
        <v>10.199999999999999</v>
      </c>
      <c r="H12" s="24">
        <f t="shared" si="1"/>
        <v>10.199999999999999</v>
      </c>
    </row>
    <row r="13" spans="1:8" ht="15" customHeight="1" x14ac:dyDescent="0.25">
      <c r="A13" s="19">
        <v>5280</v>
      </c>
      <c r="B13" s="20" t="s">
        <v>125</v>
      </c>
      <c r="C13" s="21" t="s">
        <v>126</v>
      </c>
      <c r="D13" s="22">
        <v>0.63</v>
      </c>
      <c r="E13" s="22"/>
      <c r="F13" s="23"/>
      <c r="G13" s="17">
        <f t="shared" si="2"/>
        <v>0.63</v>
      </c>
      <c r="H13" s="24">
        <f t="shared" si="1"/>
        <v>0.63</v>
      </c>
    </row>
    <row r="14" spans="1:8" ht="15" customHeight="1" x14ac:dyDescent="0.25">
      <c r="A14" s="19">
        <v>5470</v>
      </c>
      <c r="B14" s="20" t="s">
        <v>136</v>
      </c>
      <c r="C14" s="21" t="s">
        <v>137</v>
      </c>
      <c r="D14" s="22">
        <v>5.14</v>
      </c>
      <c r="E14" s="22"/>
      <c r="F14" s="23"/>
      <c r="G14" s="17">
        <f t="shared" si="2"/>
        <v>5.14</v>
      </c>
      <c r="H14" s="24">
        <f t="shared" ref="H14:H29" si="3">ROUND(G14,2)</f>
        <v>5.14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66.744</v>
      </c>
      <c r="E15" s="22"/>
      <c r="F15" s="23"/>
      <c r="G15" s="17">
        <f t="shared" si="2"/>
        <v>66.744</v>
      </c>
      <c r="H15" s="24">
        <f t="shared" si="3"/>
        <v>66.739999999999995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1120.3499999999999</v>
      </c>
      <c r="E16" s="22"/>
      <c r="F16" s="23">
        <v>546.03</v>
      </c>
      <c r="G16" s="17">
        <f t="shared" si="2"/>
        <v>1666.3799999999999</v>
      </c>
      <c r="H16" s="24">
        <f t="shared" si="3"/>
        <v>1666.38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0.6</v>
      </c>
      <c r="E17" s="25"/>
      <c r="F17" s="23"/>
      <c r="G17" s="17">
        <f t="shared" si="2"/>
        <v>0.6</v>
      </c>
      <c r="H17" s="24">
        <f t="shared" si="3"/>
        <v>0.6</v>
      </c>
    </row>
    <row r="18" spans="1:8" ht="15" customHeight="1" x14ac:dyDescent="0.25">
      <c r="A18" s="19">
        <v>6082</v>
      </c>
      <c r="B18" s="20" t="s">
        <v>170</v>
      </c>
      <c r="C18" s="21" t="s">
        <v>742</v>
      </c>
      <c r="D18" s="22">
        <v>0.63</v>
      </c>
      <c r="E18" s="22"/>
      <c r="F18" s="23"/>
      <c r="G18" s="17">
        <f t="shared" si="2"/>
        <v>0.63</v>
      </c>
      <c r="H18" s="24">
        <f t="shared" si="3"/>
        <v>0.63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10.55</v>
      </c>
      <c r="E19" s="22"/>
      <c r="F19" s="23"/>
      <c r="G19" s="17">
        <f t="shared" si="2"/>
        <v>10.55</v>
      </c>
      <c r="H19" s="24">
        <f t="shared" si="3"/>
        <v>10.55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1.74</v>
      </c>
      <c r="E20" s="22"/>
      <c r="F20" s="23"/>
      <c r="G20" s="17">
        <f t="shared" si="2"/>
        <v>1.74</v>
      </c>
      <c r="H20" s="24">
        <f t="shared" si="3"/>
        <v>1.74</v>
      </c>
    </row>
    <row r="21" spans="1:8" ht="15" customHeight="1" x14ac:dyDescent="0.25">
      <c r="A21" s="19">
        <v>6950</v>
      </c>
      <c r="B21" s="20" t="s">
        <v>208</v>
      </c>
      <c r="C21" s="21" t="s">
        <v>209</v>
      </c>
      <c r="D21" s="22">
        <v>0.63</v>
      </c>
      <c r="E21" s="22"/>
      <c r="F21" s="23"/>
      <c r="G21" s="17">
        <f t="shared" si="2"/>
        <v>0.63</v>
      </c>
      <c r="H21" s="24">
        <f t="shared" si="3"/>
        <v>0.63</v>
      </c>
    </row>
    <row r="22" spans="1:8" ht="15" customHeight="1" x14ac:dyDescent="0.25">
      <c r="A22" s="19">
        <v>7020</v>
      </c>
      <c r="B22" s="20" t="s">
        <v>214</v>
      </c>
      <c r="C22" s="21" t="s">
        <v>215</v>
      </c>
      <c r="D22" s="22">
        <v>12.45</v>
      </c>
      <c r="E22" s="22"/>
      <c r="F22" s="23"/>
      <c r="G22" s="17">
        <f t="shared" si="2"/>
        <v>12.45</v>
      </c>
      <c r="H22" s="24">
        <f t="shared" si="3"/>
        <v>12.45</v>
      </c>
    </row>
    <row r="23" spans="1:8" ht="15" customHeight="1" x14ac:dyDescent="0.25">
      <c r="A23" s="19">
        <v>7070</v>
      </c>
      <c r="B23" s="20" t="s">
        <v>216</v>
      </c>
      <c r="C23" s="21" t="s">
        <v>217</v>
      </c>
      <c r="D23" s="22">
        <v>21.85</v>
      </c>
      <c r="E23" s="22"/>
      <c r="F23" s="23"/>
      <c r="G23" s="17">
        <f t="shared" si="2"/>
        <v>21.85</v>
      </c>
      <c r="H23" s="24">
        <f t="shared" si="3"/>
        <v>21.85</v>
      </c>
    </row>
    <row r="24" spans="1:8" ht="15" customHeight="1" x14ac:dyDescent="0.25">
      <c r="A24" s="19">
        <v>7140</v>
      </c>
      <c r="B24" s="20" t="s">
        <v>220</v>
      </c>
      <c r="C24" s="21" t="s">
        <v>221</v>
      </c>
      <c r="D24" s="22">
        <v>12.45</v>
      </c>
      <c r="E24" s="22"/>
      <c r="F24" s="23"/>
      <c r="G24" s="17">
        <f t="shared" ref="G24:G39" si="4">SUM(D24:F24)</f>
        <v>12.45</v>
      </c>
      <c r="H24" s="24">
        <f t="shared" si="3"/>
        <v>12.45</v>
      </c>
    </row>
    <row r="25" spans="1:8" ht="15" customHeight="1" x14ac:dyDescent="0.25">
      <c r="A25" s="19">
        <v>7180</v>
      </c>
      <c r="B25" s="20" t="s">
        <v>222</v>
      </c>
      <c r="C25" s="21" t="s">
        <v>223</v>
      </c>
      <c r="D25" s="22">
        <v>0.63</v>
      </c>
      <c r="E25" s="22"/>
      <c r="F25" s="23"/>
      <c r="G25" s="17">
        <f t="shared" si="4"/>
        <v>0.63</v>
      </c>
      <c r="H25" s="24">
        <f t="shared" si="3"/>
        <v>0.63</v>
      </c>
    </row>
    <row r="26" spans="1:8" ht="15" customHeight="1" x14ac:dyDescent="0.25">
      <c r="A26" s="19">
        <v>7250</v>
      </c>
      <c r="B26" s="20" t="s">
        <v>226</v>
      </c>
      <c r="C26" s="21" t="s">
        <v>227</v>
      </c>
      <c r="D26" s="22">
        <v>11</v>
      </c>
      <c r="E26" s="22"/>
      <c r="F26" s="23"/>
      <c r="G26" s="17">
        <f t="shared" si="4"/>
        <v>11</v>
      </c>
      <c r="H26" s="24">
        <f t="shared" si="3"/>
        <v>11</v>
      </c>
    </row>
    <row r="27" spans="1:8" ht="15" customHeight="1" x14ac:dyDescent="0.25">
      <c r="A27" s="19">
        <v>7320</v>
      </c>
      <c r="B27" s="20" t="s">
        <v>236</v>
      </c>
      <c r="C27" s="21" t="s">
        <v>237</v>
      </c>
      <c r="D27" s="22">
        <v>5.42</v>
      </c>
      <c r="E27" s="22"/>
      <c r="F27" s="23"/>
      <c r="G27" s="17">
        <f t="shared" si="4"/>
        <v>5.42</v>
      </c>
      <c r="H27" s="24">
        <f t="shared" si="3"/>
        <v>5.42</v>
      </c>
    </row>
    <row r="28" spans="1:8" ht="15" customHeight="1" x14ac:dyDescent="0.25">
      <c r="A28" s="19">
        <v>7350</v>
      </c>
      <c r="B28" s="20" t="s">
        <v>238</v>
      </c>
      <c r="C28" s="21" t="s">
        <v>239</v>
      </c>
      <c r="D28" s="22">
        <v>0.6</v>
      </c>
      <c r="E28" s="22"/>
      <c r="F28" s="23"/>
      <c r="G28" s="17">
        <f t="shared" si="4"/>
        <v>0.6</v>
      </c>
      <c r="H28" s="24">
        <f t="shared" si="3"/>
        <v>0.6</v>
      </c>
    </row>
    <row r="29" spans="1:8" ht="15" customHeight="1" x14ac:dyDescent="0.25">
      <c r="A29" s="19">
        <v>7462</v>
      </c>
      <c r="B29" s="20" t="s">
        <v>248</v>
      </c>
      <c r="C29" s="21" t="s">
        <v>249</v>
      </c>
      <c r="D29" s="22">
        <v>5.67</v>
      </c>
      <c r="E29" s="22"/>
      <c r="F29" s="23"/>
      <c r="G29" s="17">
        <f t="shared" si="4"/>
        <v>5.67</v>
      </c>
      <c r="H29" s="24">
        <f t="shared" si="3"/>
        <v>5.67</v>
      </c>
    </row>
    <row r="30" spans="1:8" ht="15" customHeight="1" x14ac:dyDescent="0.25">
      <c r="A30" s="19">
        <v>8000</v>
      </c>
      <c r="B30" s="20" t="s">
        <v>272</v>
      </c>
      <c r="C30" s="21" t="s">
        <v>273</v>
      </c>
      <c r="D30" s="22">
        <v>0.6</v>
      </c>
      <c r="E30" s="22"/>
      <c r="F30" s="23"/>
      <c r="G30" s="17">
        <f t="shared" si="4"/>
        <v>0.6</v>
      </c>
      <c r="H30" s="24">
        <f t="shared" ref="H30:H39" si="5">ROUND(G30,2)</f>
        <v>0.6</v>
      </c>
    </row>
    <row r="31" spans="1:8" ht="15" customHeight="1" x14ac:dyDescent="0.25">
      <c r="A31" s="19">
        <v>8001</v>
      </c>
      <c r="B31" s="20" t="s">
        <v>274</v>
      </c>
      <c r="C31" s="21" t="s">
        <v>275</v>
      </c>
      <c r="D31" s="22">
        <v>5.4</v>
      </c>
      <c r="E31" s="22"/>
      <c r="F31" s="23"/>
      <c r="G31" s="17">
        <f t="shared" si="4"/>
        <v>5.4</v>
      </c>
      <c r="H31" s="24">
        <f t="shared" si="5"/>
        <v>5.4</v>
      </c>
    </row>
    <row r="32" spans="1:8" ht="15" customHeight="1" x14ac:dyDescent="0.25">
      <c r="A32" s="19">
        <v>8150</v>
      </c>
      <c r="B32" s="20" t="s">
        <v>285</v>
      </c>
      <c r="C32" s="21" t="s">
        <v>286</v>
      </c>
      <c r="D32" s="22">
        <v>5.6</v>
      </c>
      <c r="E32" s="22"/>
      <c r="F32" s="23"/>
      <c r="G32" s="17">
        <f t="shared" si="4"/>
        <v>5.6</v>
      </c>
      <c r="H32" s="24">
        <f t="shared" si="5"/>
        <v>5.6</v>
      </c>
    </row>
    <row r="33" spans="1:8" ht="15" customHeight="1" x14ac:dyDescent="0.25">
      <c r="A33" s="19">
        <v>8180</v>
      </c>
      <c r="B33" s="20" t="s">
        <v>287</v>
      </c>
      <c r="C33" s="21" t="s">
        <v>288</v>
      </c>
      <c r="D33" s="22">
        <v>0.57599999999999996</v>
      </c>
      <c r="E33" s="22"/>
      <c r="F33" s="23"/>
      <c r="G33" s="17">
        <f t="shared" si="4"/>
        <v>0.57599999999999996</v>
      </c>
      <c r="H33" s="24">
        <f t="shared" si="5"/>
        <v>0.57999999999999996</v>
      </c>
    </row>
    <row r="34" spans="1:8" ht="15" customHeight="1" x14ac:dyDescent="0.25">
      <c r="A34" s="19">
        <v>8220</v>
      </c>
      <c r="B34" s="20" t="s">
        <v>289</v>
      </c>
      <c r="C34" s="21" t="s">
        <v>290</v>
      </c>
      <c r="D34" s="22">
        <v>37.950000000000003</v>
      </c>
      <c r="E34" s="22"/>
      <c r="F34" s="23"/>
      <c r="G34" s="17">
        <f t="shared" si="4"/>
        <v>37.950000000000003</v>
      </c>
      <c r="H34" s="24">
        <f t="shared" si="5"/>
        <v>37.950000000000003</v>
      </c>
    </row>
    <row r="35" spans="1:8" ht="15" customHeight="1" x14ac:dyDescent="0.25">
      <c r="A35" s="19">
        <v>8400</v>
      </c>
      <c r="B35" s="20" t="s">
        <v>293</v>
      </c>
      <c r="C35" s="21" t="s">
        <v>294</v>
      </c>
      <c r="D35" s="22">
        <v>1.5</v>
      </c>
      <c r="E35" s="22"/>
      <c r="F35" s="23"/>
      <c r="G35" s="17">
        <f t="shared" si="4"/>
        <v>1.5</v>
      </c>
      <c r="H35" s="24">
        <f t="shared" si="5"/>
        <v>1.5</v>
      </c>
    </row>
    <row r="36" spans="1:8" ht="15" customHeight="1" x14ac:dyDescent="0.25">
      <c r="A36" s="19">
        <v>8730</v>
      </c>
      <c r="B36" s="20" t="s">
        <v>305</v>
      </c>
      <c r="C36" s="21" t="s">
        <v>306</v>
      </c>
      <c r="D36" s="22">
        <v>6.3</v>
      </c>
      <c r="E36" s="22"/>
      <c r="F36" s="23"/>
      <c r="G36" s="17">
        <f t="shared" si="4"/>
        <v>6.3</v>
      </c>
      <c r="H36" s="24">
        <f t="shared" si="5"/>
        <v>6.3</v>
      </c>
    </row>
    <row r="37" spans="1:8" ht="15" customHeight="1" x14ac:dyDescent="0.25">
      <c r="A37" s="19">
        <v>8890</v>
      </c>
      <c r="B37" s="20" t="s">
        <v>310</v>
      </c>
      <c r="C37" s="21" t="s">
        <v>311</v>
      </c>
      <c r="D37" s="22">
        <v>16.739999999999998</v>
      </c>
      <c r="E37" s="22"/>
      <c r="F37" s="23"/>
      <c r="G37" s="17">
        <f t="shared" si="4"/>
        <v>16.739999999999998</v>
      </c>
      <c r="H37" s="24">
        <f t="shared" si="5"/>
        <v>16.739999999999998</v>
      </c>
    </row>
    <row r="38" spans="1:8" ht="15" customHeight="1" x14ac:dyDescent="0.25">
      <c r="A38" s="19">
        <v>9040</v>
      </c>
      <c r="B38" s="20" t="s">
        <v>323</v>
      </c>
      <c r="C38" s="21" t="s">
        <v>324</v>
      </c>
      <c r="D38" s="22">
        <v>10.4</v>
      </c>
      <c r="E38" s="22"/>
      <c r="F38" s="23"/>
      <c r="G38" s="17">
        <f t="shared" si="4"/>
        <v>10.4</v>
      </c>
      <c r="H38" s="24">
        <f t="shared" si="5"/>
        <v>10.4</v>
      </c>
    </row>
    <row r="39" spans="1:8" ht="15" customHeight="1" x14ac:dyDescent="0.25">
      <c r="A39" s="19">
        <v>9060</v>
      </c>
      <c r="B39" s="20" t="s">
        <v>321</v>
      </c>
      <c r="C39" s="21" t="s">
        <v>325</v>
      </c>
      <c r="D39" s="22">
        <v>1.59</v>
      </c>
      <c r="E39" s="22"/>
      <c r="F39" s="23"/>
      <c r="G39" s="17">
        <f t="shared" si="4"/>
        <v>1.59</v>
      </c>
      <c r="H39" s="24">
        <f t="shared" si="5"/>
        <v>1.59</v>
      </c>
    </row>
    <row r="40" spans="1:8" ht="15" customHeight="1" x14ac:dyDescent="0.25">
      <c r="A40" s="19">
        <v>130094</v>
      </c>
      <c r="B40" s="20" t="s">
        <v>390</v>
      </c>
      <c r="C40" s="21" t="s">
        <v>391</v>
      </c>
      <c r="D40" s="22">
        <v>3.33</v>
      </c>
      <c r="E40" s="22"/>
      <c r="F40" s="23"/>
      <c r="G40" s="17">
        <f t="shared" ref="G40:G43" si="6">SUM(D40:F40)</f>
        <v>3.33</v>
      </c>
      <c r="H40" s="24">
        <f>ROUND(G40,2)</f>
        <v>3.33</v>
      </c>
    </row>
    <row r="41" spans="1:8" ht="15" customHeight="1" x14ac:dyDescent="0.25">
      <c r="A41" s="19">
        <v>130103</v>
      </c>
      <c r="B41" s="20" t="s">
        <v>396</v>
      </c>
      <c r="C41" s="21" t="s">
        <v>397</v>
      </c>
      <c r="D41" s="22">
        <v>81.3</v>
      </c>
      <c r="E41" s="22"/>
      <c r="F41" s="23"/>
      <c r="G41" s="17">
        <f t="shared" si="6"/>
        <v>81.3</v>
      </c>
      <c r="H41" s="24">
        <f>ROUND(G41,2)</f>
        <v>81.3</v>
      </c>
    </row>
    <row r="42" spans="1:8" ht="15" customHeight="1" x14ac:dyDescent="0.25">
      <c r="A42" s="19">
        <v>130441</v>
      </c>
      <c r="B42" s="20" t="s">
        <v>416</v>
      </c>
      <c r="C42" s="21" t="s">
        <v>417</v>
      </c>
      <c r="D42" s="22">
        <v>2.274</v>
      </c>
      <c r="E42" s="22"/>
      <c r="F42" s="23"/>
      <c r="G42" s="17">
        <f t="shared" si="6"/>
        <v>2.274</v>
      </c>
      <c r="H42" s="24">
        <f t="shared" ref="H42:H47" si="7">ROUND(G42,2)</f>
        <v>2.27</v>
      </c>
    </row>
    <row r="43" spans="1:8" ht="15" customHeight="1" x14ac:dyDescent="0.25">
      <c r="A43" s="19">
        <v>130482</v>
      </c>
      <c r="B43" s="20" t="s">
        <v>423</v>
      </c>
      <c r="C43" s="21" t="s">
        <v>424</v>
      </c>
      <c r="D43" s="22">
        <v>232.17599999999999</v>
      </c>
      <c r="E43" s="22"/>
      <c r="F43" s="23"/>
      <c r="G43" s="17">
        <f t="shared" si="6"/>
        <v>232.17599999999999</v>
      </c>
      <c r="H43" s="24">
        <f t="shared" si="7"/>
        <v>232.18</v>
      </c>
    </row>
    <row r="44" spans="1:8" ht="15" customHeight="1" x14ac:dyDescent="0.25">
      <c r="A44" s="19">
        <v>130553</v>
      </c>
      <c r="B44" s="20" t="s">
        <v>438</v>
      </c>
      <c r="C44" s="21" t="s">
        <v>439</v>
      </c>
      <c r="D44" s="22">
        <v>20.25</v>
      </c>
      <c r="E44" s="22"/>
      <c r="F44" s="23"/>
      <c r="G44" s="17">
        <f t="shared" ref="G44:G47" si="8">SUM(D44:F44)</f>
        <v>20.25</v>
      </c>
      <c r="H44" s="24">
        <f t="shared" si="7"/>
        <v>20.25</v>
      </c>
    </row>
    <row r="45" spans="1:8" ht="15" customHeight="1" x14ac:dyDescent="0.25">
      <c r="A45" s="19">
        <v>130602</v>
      </c>
      <c r="B45" s="20" t="s">
        <v>440</v>
      </c>
      <c r="C45" s="21" t="s">
        <v>662</v>
      </c>
      <c r="D45" s="22">
        <v>530.1</v>
      </c>
      <c r="E45" s="22"/>
      <c r="F45" s="23"/>
      <c r="G45" s="17">
        <f t="shared" si="8"/>
        <v>530.1</v>
      </c>
      <c r="H45" s="24">
        <f t="shared" si="7"/>
        <v>530.1</v>
      </c>
    </row>
    <row r="46" spans="1:8" ht="15" customHeight="1" x14ac:dyDescent="0.25">
      <c r="A46" s="19">
        <v>130880</v>
      </c>
      <c r="B46" s="20" t="s">
        <v>515</v>
      </c>
      <c r="C46" s="21" t="s">
        <v>516</v>
      </c>
      <c r="D46" s="22">
        <v>430.34</v>
      </c>
      <c r="E46" s="22"/>
      <c r="F46" s="23"/>
      <c r="G46" s="17">
        <f t="shared" si="8"/>
        <v>430.34</v>
      </c>
      <c r="H46" s="24">
        <f t="shared" si="7"/>
        <v>430.34</v>
      </c>
    </row>
    <row r="47" spans="1:8" ht="15" customHeight="1" x14ac:dyDescent="0.25">
      <c r="A47" s="19">
        <v>130951</v>
      </c>
      <c r="B47" s="20" t="s">
        <v>518</v>
      </c>
      <c r="C47" s="21" t="s">
        <v>519</v>
      </c>
      <c r="D47" s="22">
        <v>6.12</v>
      </c>
      <c r="E47" s="22"/>
      <c r="F47" s="23"/>
      <c r="G47" s="17">
        <f t="shared" si="8"/>
        <v>6.12</v>
      </c>
      <c r="H47" s="24">
        <f t="shared" si="7"/>
        <v>6.12</v>
      </c>
    </row>
    <row r="48" spans="1:8" ht="15" customHeight="1" x14ac:dyDescent="0.25">
      <c r="A48" s="19">
        <v>152000</v>
      </c>
      <c r="B48" s="20" t="s">
        <v>538</v>
      </c>
      <c r="C48" s="21" t="s">
        <v>539</v>
      </c>
      <c r="D48" s="22">
        <v>21.65</v>
      </c>
      <c r="E48" s="22"/>
      <c r="F48" s="23"/>
      <c r="G48" s="17">
        <f t="shared" ref="G48:G50" si="9">SUM(D48:F48)</f>
        <v>21.65</v>
      </c>
      <c r="H48" s="24">
        <f t="shared" ref="H48:H54" si="10">ROUND(G48,2)</f>
        <v>21.65</v>
      </c>
    </row>
    <row r="49" spans="1:8" ht="15" customHeight="1" x14ac:dyDescent="0.25">
      <c r="A49" s="19">
        <v>153006</v>
      </c>
      <c r="B49" s="20" t="s">
        <v>575</v>
      </c>
      <c r="C49" s="21" t="s">
        <v>576</v>
      </c>
      <c r="D49" s="22"/>
      <c r="E49" s="22"/>
      <c r="F49" s="23">
        <v>907.33</v>
      </c>
      <c r="G49" s="17">
        <f t="shared" si="9"/>
        <v>907.33</v>
      </c>
      <c r="H49" s="24">
        <f t="shared" si="10"/>
        <v>907.33</v>
      </c>
    </row>
    <row r="50" spans="1:8" ht="15" customHeight="1" x14ac:dyDescent="0.25">
      <c r="A50" s="19">
        <v>162006</v>
      </c>
      <c r="B50" s="20" t="s">
        <v>594</v>
      </c>
      <c r="C50" s="21" t="s">
        <v>674</v>
      </c>
      <c r="D50" s="22">
        <v>16.260000000000002</v>
      </c>
      <c r="E50" s="22"/>
      <c r="F50" s="23"/>
      <c r="G50" s="17">
        <f t="shared" si="9"/>
        <v>16.260000000000002</v>
      </c>
      <c r="H50" s="24">
        <f t="shared" si="10"/>
        <v>16.260000000000002</v>
      </c>
    </row>
    <row r="51" spans="1:8" ht="15" customHeight="1" x14ac:dyDescent="0.25">
      <c r="A51" s="19">
        <v>230201</v>
      </c>
      <c r="B51" s="20" t="s">
        <v>631</v>
      </c>
      <c r="C51" s="21" t="s">
        <v>632</v>
      </c>
      <c r="D51" s="22">
        <v>276.88799999999998</v>
      </c>
      <c r="E51" s="22"/>
      <c r="F51" s="23"/>
      <c r="G51" s="17">
        <f t="shared" ref="G51:G57" si="11">SUM(D51:F51)</f>
        <v>276.88799999999998</v>
      </c>
      <c r="H51" s="24">
        <f t="shared" si="10"/>
        <v>276.89</v>
      </c>
    </row>
    <row r="52" spans="1:8" ht="15" customHeight="1" x14ac:dyDescent="0.25">
      <c r="A52" s="19">
        <v>230202</v>
      </c>
      <c r="B52" s="20" t="s">
        <v>633</v>
      </c>
      <c r="C52" s="21" t="s">
        <v>634</v>
      </c>
      <c r="D52" s="22">
        <v>13.38</v>
      </c>
      <c r="E52" s="4">
        <v>20.04</v>
      </c>
      <c r="F52" s="23">
        <v>12844.98</v>
      </c>
      <c r="G52" s="17">
        <f t="shared" si="11"/>
        <v>12878.4</v>
      </c>
      <c r="H52" s="24">
        <f t="shared" si="10"/>
        <v>12878.4</v>
      </c>
    </row>
    <row r="53" spans="1:8" ht="15" customHeight="1" x14ac:dyDescent="0.25">
      <c r="A53" s="19">
        <v>230203</v>
      </c>
      <c r="B53" s="20" t="s">
        <v>635</v>
      </c>
      <c r="C53" s="21" t="s">
        <v>636</v>
      </c>
      <c r="D53" s="22">
        <v>17.57</v>
      </c>
      <c r="E53" s="22"/>
      <c r="F53" s="23"/>
      <c r="G53" s="17">
        <f t="shared" si="11"/>
        <v>17.57</v>
      </c>
      <c r="H53" s="24">
        <f t="shared" si="10"/>
        <v>17.57</v>
      </c>
    </row>
    <row r="54" spans="1:8" ht="15" customHeight="1" x14ac:dyDescent="0.25">
      <c r="A54" s="19">
        <v>230208</v>
      </c>
      <c r="B54" s="20" t="s">
        <v>639</v>
      </c>
      <c r="C54" s="21" t="s">
        <v>640</v>
      </c>
      <c r="D54" s="22">
        <v>374.61</v>
      </c>
      <c r="E54" s="22"/>
      <c r="F54" s="23">
        <v>83.21</v>
      </c>
      <c r="G54" s="17">
        <f t="shared" si="11"/>
        <v>457.82</v>
      </c>
      <c r="H54" s="24">
        <f t="shared" si="10"/>
        <v>457.82</v>
      </c>
    </row>
    <row r="55" spans="1:8" ht="15" customHeight="1" x14ac:dyDescent="0.25">
      <c r="A55" s="26" t="s">
        <v>717</v>
      </c>
      <c r="B55" s="20" t="s">
        <v>645</v>
      </c>
      <c r="C55" s="21" t="s">
        <v>720</v>
      </c>
      <c r="D55" s="22">
        <v>1.23</v>
      </c>
      <c r="E55" s="22"/>
      <c r="F55" s="23"/>
      <c r="G55" s="17">
        <f t="shared" si="11"/>
        <v>1.23</v>
      </c>
      <c r="H55" s="24">
        <f>ROUND(G55,2)</f>
        <v>1.23</v>
      </c>
    </row>
    <row r="56" spans="1:8" ht="15" customHeight="1" x14ac:dyDescent="0.25">
      <c r="A56" s="26" t="s">
        <v>718</v>
      </c>
      <c r="B56" s="20" t="s">
        <v>645</v>
      </c>
      <c r="C56" s="21" t="s">
        <v>719</v>
      </c>
      <c r="D56" s="22">
        <v>4.1580000000000004</v>
      </c>
      <c r="E56" s="22"/>
      <c r="F56" s="23"/>
      <c r="G56" s="17">
        <f t="shared" si="11"/>
        <v>4.1580000000000004</v>
      </c>
      <c r="H56" s="24">
        <f t="shared" ref="H56:H57" si="12">ROUND(G56,2)</f>
        <v>4.16</v>
      </c>
    </row>
    <row r="57" spans="1:8" ht="15" customHeight="1" x14ac:dyDescent="0.25">
      <c r="A57" s="19">
        <v>814020</v>
      </c>
      <c r="B57" s="20" t="s">
        <v>647</v>
      </c>
      <c r="C57" s="21" t="s">
        <v>648</v>
      </c>
      <c r="D57" s="22">
        <v>26.628</v>
      </c>
      <c r="E57" s="22"/>
      <c r="F57" s="23"/>
      <c r="G57" s="17">
        <f t="shared" si="11"/>
        <v>26.628</v>
      </c>
      <c r="H57" s="24">
        <f t="shared" si="12"/>
        <v>26.63</v>
      </c>
    </row>
    <row r="58" spans="1:8" ht="15" customHeight="1" x14ac:dyDescent="0.25">
      <c r="D58" s="34">
        <f>SUM(D5:D57)</f>
        <v>3758.5420000000008</v>
      </c>
      <c r="E58" s="34">
        <f>SUM(E5:E57)</f>
        <v>20.04</v>
      </c>
      <c r="F58" s="35">
        <f>SUM(F6:F57)</f>
        <v>14381.55</v>
      </c>
      <c r="G58" s="36">
        <f>SUM(G5:G57)</f>
        <v>18160.131999999998</v>
      </c>
      <c r="H58" s="37">
        <f>SUM(H5:H57)</f>
        <v>18160.14</v>
      </c>
    </row>
    <row r="59" spans="1:8" ht="15" customHeight="1" x14ac:dyDescent="0.25">
      <c r="A59" s="2" t="s">
        <v>7</v>
      </c>
      <c r="F59" s="4" t="s">
        <v>7</v>
      </c>
      <c r="G59" s="38"/>
      <c r="H59" s="37"/>
    </row>
  </sheetData>
  <pageMargins left="0.7" right="0.7" top="0.75" bottom="0.75" header="0.3" footer="0.3"/>
  <pageSetup scale="79" fitToWidth="0"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H58"/>
  <sheetViews>
    <sheetView topLeftCell="A11" zoomScale="120" zoomScaleNormal="120" workbookViewId="0">
      <selection activeCell="K43" sqref="K43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45169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4.9800000000000004</v>
      </c>
      <c r="E5" s="15"/>
      <c r="F5" s="16"/>
      <c r="G5" s="17">
        <f t="shared" ref="G5:G11" si="0">SUM(D5:F5)</f>
        <v>4.9800000000000004</v>
      </c>
      <c r="H5" s="18">
        <f t="shared" ref="H5:H11" si="1">ROUND(G5,2)</f>
        <v>4.9800000000000004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1.206</v>
      </c>
      <c r="E6" s="22"/>
      <c r="F6" s="23"/>
      <c r="G6" s="17">
        <f t="shared" si="0"/>
        <v>1.206</v>
      </c>
      <c r="H6" s="24">
        <f>ROUND(G6,2)</f>
        <v>1.21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75.58</v>
      </c>
      <c r="E7" s="22"/>
      <c r="F7" s="23"/>
      <c r="G7" s="17">
        <f t="shared" si="0"/>
        <v>75.58</v>
      </c>
      <c r="H7" s="24">
        <f t="shared" si="1"/>
        <v>75.58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1.1519999999999999</v>
      </c>
      <c r="E8" s="22"/>
      <c r="F8" s="23"/>
      <c r="G8" s="17">
        <f t="shared" si="0"/>
        <v>1.1519999999999999</v>
      </c>
      <c r="H8" s="24">
        <f t="shared" si="1"/>
        <v>1.1499999999999999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128.08799999999999</v>
      </c>
      <c r="E9" s="22"/>
      <c r="F9" s="23"/>
      <c r="G9" s="17">
        <f t="shared" si="0"/>
        <v>128.08799999999999</v>
      </c>
      <c r="H9" s="24">
        <f t="shared" si="1"/>
        <v>128.09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36.75</v>
      </c>
      <c r="E10" s="22"/>
      <c r="F10" s="23"/>
      <c r="G10" s="17">
        <f t="shared" si="0"/>
        <v>36.75</v>
      </c>
      <c r="H10" s="24">
        <f t="shared" si="1"/>
        <v>36.75</v>
      </c>
    </row>
    <row r="11" spans="1:8" ht="15" customHeight="1" x14ac:dyDescent="0.25">
      <c r="A11" s="19">
        <v>4610</v>
      </c>
      <c r="B11" s="20" t="s">
        <v>89</v>
      </c>
      <c r="C11" s="21" t="s">
        <v>102</v>
      </c>
      <c r="D11" s="22">
        <v>10.45</v>
      </c>
      <c r="E11" s="22"/>
      <c r="F11" s="23"/>
      <c r="G11" s="17">
        <f t="shared" si="0"/>
        <v>10.45</v>
      </c>
      <c r="H11" s="24">
        <f t="shared" si="1"/>
        <v>10.45</v>
      </c>
    </row>
    <row r="12" spans="1:8" ht="15" customHeight="1" x14ac:dyDescent="0.25">
      <c r="A12" s="19">
        <v>5470</v>
      </c>
      <c r="B12" s="20" t="s">
        <v>136</v>
      </c>
      <c r="C12" s="21" t="s">
        <v>137</v>
      </c>
      <c r="D12" s="22">
        <v>1.59</v>
      </c>
      <c r="E12" s="22"/>
      <c r="F12" s="23"/>
      <c r="G12" s="17">
        <f t="shared" ref="G12:G22" si="2">SUM(D12:F12)</f>
        <v>1.59</v>
      </c>
      <c r="H12" s="24">
        <f t="shared" ref="H12:H27" si="3">ROUND(G12,2)</f>
        <v>1.59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16.16</v>
      </c>
      <c r="E13" s="22"/>
      <c r="F13" s="23"/>
      <c r="G13" s="17">
        <f t="shared" si="2"/>
        <v>16.16</v>
      </c>
      <c r="H13" s="24">
        <f t="shared" si="3"/>
        <v>16.16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506.05799999999999</v>
      </c>
      <c r="E14" s="22"/>
      <c r="F14" s="23">
        <v>357.64</v>
      </c>
      <c r="G14" s="17">
        <f t="shared" si="2"/>
        <v>863.69799999999998</v>
      </c>
      <c r="H14" s="24">
        <f t="shared" si="3"/>
        <v>863.7</v>
      </c>
    </row>
    <row r="15" spans="1:8" ht="15" customHeight="1" x14ac:dyDescent="0.25">
      <c r="A15" s="19">
        <v>6010</v>
      </c>
      <c r="B15" s="20" t="s">
        <v>156</v>
      </c>
      <c r="C15" s="21" t="s">
        <v>157</v>
      </c>
      <c r="D15" s="22">
        <v>53.5</v>
      </c>
      <c r="E15" s="22"/>
      <c r="F15" s="23"/>
      <c r="G15" s="17">
        <f t="shared" si="2"/>
        <v>53.5</v>
      </c>
      <c r="H15" s="24">
        <f t="shared" si="3"/>
        <v>53.5</v>
      </c>
    </row>
    <row r="16" spans="1:8" ht="15" customHeight="1" x14ac:dyDescent="0.25">
      <c r="A16" s="19">
        <v>6292</v>
      </c>
      <c r="B16" s="20" t="s">
        <v>174</v>
      </c>
      <c r="C16" s="21" t="s">
        <v>175</v>
      </c>
      <c r="D16" s="22">
        <v>108.15</v>
      </c>
      <c r="E16" s="22"/>
      <c r="F16" s="23"/>
      <c r="G16" s="17">
        <f t="shared" si="2"/>
        <v>108.15</v>
      </c>
      <c r="H16" s="24">
        <f t="shared" si="3"/>
        <v>108.15</v>
      </c>
    </row>
    <row r="17" spans="1:8" ht="15" customHeight="1" x14ac:dyDescent="0.25">
      <c r="A17" s="19">
        <v>6500</v>
      </c>
      <c r="B17" s="20" t="s">
        <v>180</v>
      </c>
      <c r="C17" s="21" t="s">
        <v>181</v>
      </c>
      <c r="D17" s="22">
        <v>10.368</v>
      </c>
      <c r="E17" s="22"/>
      <c r="F17" s="23"/>
      <c r="G17" s="17">
        <f t="shared" si="2"/>
        <v>10.368</v>
      </c>
      <c r="H17" s="24">
        <f t="shared" si="3"/>
        <v>10.37</v>
      </c>
    </row>
    <row r="18" spans="1:8" ht="15" customHeight="1" x14ac:dyDescent="0.25">
      <c r="A18" s="19">
        <v>6610</v>
      </c>
      <c r="B18" s="20" t="s">
        <v>190</v>
      </c>
      <c r="C18" s="21" t="s">
        <v>196</v>
      </c>
      <c r="D18" s="22">
        <v>5.1840000000000002</v>
      </c>
      <c r="E18" s="22"/>
      <c r="F18" s="23"/>
      <c r="G18" s="17">
        <f t="shared" si="2"/>
        <v>5.1840000000000002</v>
      </c>
      <c r="H18" s="24">
        <f>ROUND(G18,2)</f>
        <v>5.18</v>
      </c>
    </row>
    <row r="19" spans="1:8" ht="15" customHeight="1" x14ac:dyDescent="0.25">
      <c r="A19" s="19">
        <v>6670</v>
      </c>
      <c r="B19" s="20" t="s">
        <v>190</v>
      </c>
      <c r="C19" s="21" t="s">
        <v>197</v>
      </c>
      <c r="D19" s="22">
        <v>5.1840000000000002</v>
      </c>
      <c r="E19" s="22"/>
      <c r="F19" s="23"/>
      <c r="G19" s="17">
        <f t="shared" si="2"/>
        <v>5.1840000000000002</v>
      </c>
      <c r="H19" s="24">
        <f t="shared" ref="H19:H20" si="4">ROUND(G19,2)</f>
        <v>5.18</v>
      </c>
    </row>
    <row r="20" spans="1:8" ht="15" customHeight="1" x14ac:dyDescent="0.25">
      <c r="A20" s="19">
        <v>6800</v>
      </c>
      <c r="B20" s="20" t="s">
        <v>190</v>
      </c>
      <c r="C20" s="21" t="s">
        <v>198</v>
      </c>
      <c r="D20" s="22">
        <v>4.29</v>
      </c>
      <c r="E20" s="22"/>
      <c r="F20" s="23"/>
      <c r="G20" s="17">
        <f t="shared" si="2"/>
        <v>4.29</v>
      </c>
      <c r="H20" s="24">
        <f t="shared" si="4"/>
        <v>4.29</v>
      </c>
    </row>
    <row r="21" spans="1:8" ht="15" customHeight="1" x14ac:dyDescent="0.25">
      <c r="A21" s="19">
        <v>6871</v>
      </c>
      <c r="B21" s="20" t="s">
        <v>203</v>
      </c>
      <c r="C21" s="21" t="s">
        <v>204</v>
      </c>
      <c r="D21" s="22">
        <v>12.55</v>
      </c>
      <c r="E21" s="22"/>
      <c r="F21" s="23"/>
      <c r="G21" s="17">
        <f t="shared" si="2"/>
        <v>12.55</v>
      </c>
      <c r="H21" s="24">
        <f t="shared" si="3"/>
        <v>12.55</v>
      </c>
    </row>
    <row r="22" spans="1:8" ht="15" customHeight="1" x14ac:dyDescent="0.25">
      <c r="A22" s="19">
        <v>7020</v>
      </c>
      <c r="B22" s="20" t="s">
        <v>214</v>
      </c>
      <c r="C22" s="21" t="s">
        <v>215</v>
      </c>
      <c r="D22" s="22">
        <v>75.55</v>
      </c>
      <c r="E22" s="22"/>
      <c r="F22" s="23"/>
      <c r="G22" s="17">
        <f t="shared" si="2"/>
        <v>75.55</v>
      </c>
      <c r="H22" s="24">
        <f t="shared" si="3"/>
        <v>75.55</v>
      </c>
    </row>
    <row r="23" spans="1:8" ht="15" customHeight="1" x14ac:dyDescent="0.25">
      <c r="A23" s="19">
        <v>7140</v>
      </c>
      <c r="B23" s="20" t="s">
        <v>220</v>
      </c>
      <c r="C23" s="21" t="s">
        <v>221</v>
      </c>
      <c r="D23" s="22"/>
      <c r="E23" s="22"/>
      <c r="F23" s="23">
        <v>706.84</v>
      </c>
      <c r="G23" s="17">
        <f t="shared" ref="G23:G34" si="5">SUM(D23:F23)</f>
        <v>706.84</v>
      </c>
      <c r="H23" s="24">
        <f t="shared" si="3"/>
        <v>706.84</v>
      </c>
    </row>
    <row r="24" spans="1:8" ht="15" customHeight="1" x14ac:dyDescent="0.25">
      <c r="A24" s="19">
        <v>7250</v>
      </c>
      <c r="B24" s="20" t="s">
        <v>226</v>
      </c>
      <c r="C24" s="21" t="s">
        <v>227</v>
      </c>
      <c r="D24" s="22">
        <v>14.8</v>
      </c>
      <c r="E24" s="22"/>
      <c r="F24" s="23"/>
      <c r="G24" s="17">
        <f t="shared" si="5"/>
        <v>14.8</v>
      </c>
      <c r="H24" s="24">
        <f t="shared" si="3"/>
        <v>14.8</v>
      </c>
    </row>
    <row r="25" spans="1:8" ht="15" customHeight="1" x14ac:dyDescent="0.25">
      <c r="A25" s="19">
        <v>7391</v>
      </c>
      <c r="B25" s="20" t="s">
        <v>243</v>
      </c>
      <c r="C25" s="21" t="s">
        <v>710</v>
      </c>
      <c r="D25" s="22">
        <v>205.1</v>
      </c>
      <c r="E25" s="22"/>
      <c r="F25" s="23"/>
      <c r="G25" s="17">
        <f t="shared" si="5"/>
        <v>205.1</v>
      </c>
      <c r="H25" s="24">
        <f t="shared" si="3"/>
        <v>205.1</v>
      </c>
    </row>
    <row r="26" spans="1:8" ht="15" customHeight="1" x14ac:dyDescent="0.25">
      <c r="A26" s="19">
        <v>7459</v>
      </c>
      <c r="B26" s="20" t="s">
        <v>230</v>
      </c>
      <c r="C26" s="21" t="s">
        <v>675</v>
      </c>
      <c r="D26" s="22">
        <v>1.89</v>
      </c>
      <c r="E26" s="22"/>
      <c r="F26" s="23"/>
      <c r="G26" s="17">
        <f t="shared" si="5"/>
        <v>1.89</v>
      </c>
      <c r="H26" s="24">
        <f t="shared" si="3"/>
        <v>1.89</v>
      </c>
    </row>
    <row r="27" spans="1:8" ht="15" customHeight="1" x14ac:dyDescent="0.25">
      <c r="A27" s="19">
        <v>7462</v>
      </c>
      <c r="B27" s="20" t="s">
        <v>248</v>
      </c>
      <c r="C27" s="21" t="s">
        <v>249</v>
      </c>
      <c r="D27" s="22">
        <v>4.2300000000000004</v>
      </c>
      <c r="E27" s="22"/>
      <c r="F27" s="23"/>
      <c r="G27" s="17">
        <f t="shared" si="5"/>
        <v>4.2300000000000004</v>
      </c>
      <c r="H27" s="24">
        <f t="shared" si="3"/>
        <v>4.2300000000000004</v>
      </c>
    </row>
    <row r="28" spans="1:8" ht="15" customHeight="1" x14ac:dyDescent="0.25">
      <c r="A28" s="19">
        <v>8000</v>
      </c>
      <c r="B28" s="20" t="s">
        <v>272</v>
      </c>
      <c r="C28" s="21" t="s">
        <v>273</v>
      </c>
      <c r="D28" s="22">
        <v>94.23</v>
      </c>
      <c r="E28" s="22"/>
      <c r="F28" s="23"/>
      <c r="G28" s="17">
        <f t="shared" si="5"/>
        <v>94.23</v>
      </c>
      <c r="H28" s="24">
        <f t="shared" ref="H28:H34" si="6">ROUND(G28,2)</f>
        <v>94.23</v>
      </c>
    </row>
    <row r="29" spans="1:8" ht="15" customHeight="1" x14ac:dyDescent="0.25">
      <c r="A29" s="19">
        <v>8150</v>
      </c>
      <c r="B29" s="20" t="s">
        <v>285</v>
      </c>
      <c r="C29" s="21" t="s">
        <v>286</v>
      </c>
      <c r="D29" s="22">
        <v>1.83</v>
      </c>
      <c r="E29" s="22"/>
      <c r="F29" s="23"/>
      <c r="G29" s="17">
        <f t="shared" si="5"/>
        <v>1.83</v>
      </c>
      <c r="H29" s="24">
        <f t="shared" si="6"/>
        <v>1.83</v>
      </c>
    </row>
    <row r="30" spans="1:8" ht="15" customHeight="1" x14ac:dyDescent="0.25">
      <c r="A30" s="19">
        <v>8180</v>
      </c>
      <c r="B30" s="20" t="s">
        <v>287</v>
      </c>
      <c r="C30" s="21" t="s">
        <v>288</v>
      </c>
      <c r="D30" s="22">
        <v>0.63</v>
      </c>
      <c r="E30" s="22"/>
      <c r="F30" s="23"/>
      <c r="G30" s="17">
        <f t="shared" si="5"/>
        <v>0.63</v>
      </c>
      <c r="H30" s="24">
        <f t="shared" si="6"/>
        <v>0.63</v>
      </c>
    </row>
    <row r="31" spans="1:8" ht="15" customHeight="1" x14ac:dyDescent="0.25">
      <c r="A31" s="19">
        <v>8730</v>
      </c>
      <c r="B31" s="20" t="s">
        <v>305</v>
      </c>
      <c r="C31" s="21" t="s">
        <v>306</v>
      </c>
      <c r="D31" s="22">
        <v>11.25</v>
      </c>
      <c r="E31" s="22"/>
      <c r="F31" s="23"/>
      <c r="G31" s="17">
        <f t="shared" si="5"/>
        <v>11.25</v>
      </c>
      <c r="H31" s="24">
        <f t="shared" si="6"/>
        <v>11.25</v>
      </c>
    </row>
    <row r="32" spans="1:8" ht="15" customHeight="1" x14ac:dyDescent="0.25">
      <c r="A32" s="19">
        <v>8890</v>
      </c>
      <c r="B32" s="20" t="s">
        <v>310</v>
      </c>
      <c r="C32" s="21" t="s">
        <v>311</v>
      </c>
      <c r="D32" s="22">
        <v>9.8940000000000001</v>
      </c>
      <c r="E32" s="22"/>
      <c r="F32" s="23"/>
      <c r="G32" s="17">
        <f t="shared" si="5"/>
        <v>9.8940000000000001</v>
      </c>
      <c r="H32" s="24">
        <f t="shared" si="6"/>
        <v>9.89</v>
      </c>
    </row>
    <row r="33" spans="1:8" ht="15" customHeight="1" x14ac:dyDescent="0.25">
      <c r="A33" s="19">
        <v>8990</v>
      </c>
      <c r="B33" s="20" t="s">
        <v>319</v>
      </c>
      <c r="C33" s="21" t="s">
        <v>320</v>
      </c>
      <c r="D33" s="22">
        <v>30.69</v>
      </c>
      <c r="E33" s="22"/>
      <c r="F33" s="23"/>
      <c r="G33" s="17">
        <f t="shared" si="5"/>
        <v>30.69</v>
      </c>
      <c r="H33" s="24">
        <f t="shared" si="6"/>
        <v>30.69</v>
      </c>
    </row>
    <row r="34" spans="1:8" ht="15" customHeight="1" x14ac:dyDescent="0.25">
      <c r="A34" s="19">
        <v>8991</v>
      </c>
      <c r="B34" s="20" t="s">
        <v>321</v>
      </c>
      <c r="C34" s="21" t="s">
        <v>322</v>
      </c>
      <c r="D34" s="22">
        <v>17.88</v>
      </c>
      <c r="E34" s="22"/>
      <c r="F34" s="23"/>
      <c r="G34" s="17">
        <f t="shared" si="5"/>
        <v>17.88</v>
      </c>
      <c r="H34" s="24">
        <f t="shared" si="6"/>
        <v>17.88</v>
      </c>
    </row>
    <row r="35" spans="1:8" ht="15" customHeight="1" x14ac:dyDescent="0.25">
      <c r="A35" s="19">
        <v>130093</v>
      </c>
      <c r="B35" s="20" t="s">
        <v>388</v>
      </c>
      <c r="C35" s="21" t="s">
        <v>389</v>
      </c>
      <c r="D35" s="22">
        <v>5.62</v>
      </c>
      <c r="E35" s="22"/>
      <c r="F35" s="23"/>
      <c r="G35" s="17">
        <f t="shared" ref="G35:G38" si="7">SUM(D35:F35)</f>
        <v>5.62</v>
      </c>
      <c r="H35" s="24">
        <f t="shared" ref="H35" si="8">ROUND(G35,2)</f>
        <v>5.62</v>
      </c>
    </row>
    <row r="36" spans="1:8" ht="15" customHeight="1" x14ac:dyDescent="0.25">
      <c r="A36" s="19">
        <v>130094</v>
      </c>
      <c r="B36" s="20" t="s">
        <v>390</v>
      </c>
      <c r="C36" s="21" t="s">
        <v>391</v>
      </c>
      <c r="D36" s="22">
        <v>1.89</v>
      </c>
      <c r="E36" s="22"/>
      <c r="F36" s="23"/>
      <c r="G36" s="17">
        <f t="shared" si="7"/>
        <v>1.89</v>
      </c>
      <c r="H36" s="24">
        <f>ROUND(G36,2)</f>
        <v>1.89</v>
      </c>
    </row>
    <row r="37" spans="1:8" ht="15" customHeight="1" x14ac:dyDescent="0.25">
      <c r="A37" s="19">
        <v>130402</v>
      </c>
      <c r="B37" s="20" t="s">
        <v>408</v>
      </c>
      <c r="C37" s="21" t="s">
        <v>409</v>
      </c>
      <c r="D37" s="22">
        <v>7.41</v>
      </c>
      <c r="E37" s="22"/>
      <c r="F37" s="23"/>
      <c r="G37" s="17">
        <f t="shared" si="7"/>
        <v>7.41</v>
      </c>
      <c r="H37" s="24">
        <f t="shared" ref="H37:H43" si="9">ROUND(G37,2)</f>
        <v>7.41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18.126000000000001</v>
      </c>
      <c r="E38" s="22"/>
      <c r="F38" s="23"/>
      <c r="G38" s="17">
        <f t="shared" si="7"/>
        <v>18.126000000000001</v>
      </c>
      <c r="H38" s="24">
        <f t="shared" si="9"/>
        <v>18.13</v>
      </c>
    </row>
    <row r="39" spans="1:8" ht="15" customHeight="1" x14ac:dyDescent="0.25">
      <c r="A39" s="19">
        <v>130482</v>
      </c>
      <c r="B39" s="20" t="s">
        <v>423</v>
      </c>
      <c r="C39" s="21" t="s">
        <v>424</v>
      </c>
      <c r="D39" s="22">
        <v>174.27500000000001</v>
      </c>
      <c r="E39" s="22"/>
      <c r="F39" s="23"/>
      <c r="G39" s="17">
        <f>SUM(D39:F39)</f>
        <v>174.27500000000001</v>
      </c>
      <c r="H39" s="24">
        <f t="shared" si="9"/>
        <v>174.28</v>
      </c>
    </row>
    <row r="40" spans="1:8" ht="15" customHeight="1" x14ac:dyDescent="0.25">
      <c r="A40" s="19">
        <v>130553</v>
      </c>
      <c r="B40" s="20" t="s">
        <v>438</v>
      </c>
      <c r="C40" s="21" t="s">
        <v>439</v>
      </c>
      <c r="D40" s="22">
        <v>16.809999999999999</v>
      </c>
      <c r="E40" s="22"/>
      <c r="F40" s="23"/>
      <c r="G40" s="17">
        <f t="shared" ref="G40:G45" si="10">SUM(D40:F40)</f>
        <v>16.809999999999999</v>
      </c>
      <c r="H40" s="24">
        <f t="shared" si="9"/>
        <v>16.809999999999999</v>
      </c>
    </row>
    <row r="41" spans="1:8" ht="15" customHeight="1" x14ac:dyDescent="0.25">
      <c r="A41" s="19">
        <v>130601</v>
      </c>
      <c r="B41" s="20" t="s">
        <v>440</v>
      </c>
      <c r="C41" s="21" t="s">
        <v>441</v>
      </c>
      <c r="D41" s="22">
        <v>0.63</v>
      </c>
      <c r="E41" s="22"/>
      <c r="F41" s="23"/>
      <c r="G41" s="17">
        <f t="shared" si="10"/>
        <v>0.63</v>
      </c>
      <c r="H41" s="24">
        <f t="shared" si="9"/>
        <v>0.63</v>
      </c>
    </row>
    <row r="42" spans="1:8" ht="15" customHeight="1" x14ac:dyDescent="0.25">
      <c r="A42" s="19">
        <v>130880</v>
      </c>
      <c r="B42" s="20" t="s">
        <v>515</v>
      </c>
      <c r="C42" s="21" t="s">
        <v>516</v>
      </c>
      <c r="D42" s="22">
        <v>444.44</v>
      </c>
      <c r="E42" s="22"/>
      <c r="F42" s="23"/>
      <c r="G42" s="17">
        <f t="shared" si="10"/>
        <v>444.44</v>
      </c>
      <c r="H42" s="24">
        <f t="shared" si="9"/>
        <v>444.44</v>
      </c>
    </row>
    <row r="43" spans="1:8" ht="15" customHeight="1" x14ac:dyDescent="0.25">
      <c r="A43" s="19">
        <v>130951</v>
      </c>
      <c r="B43" s="20" t="s">
        <v>518</v>
      </c>
      <c r="C43" s="21" t="s">
        <v>519</v>
      </c>
      <c r="D43" s="22">
        <v>412.90199999999999</v>
      </c>
      <c r="E43" s="22"/>
      <c r="F43" s="23"/>
      <c r="G43" s="17">
        <f t="shared" si="10"/>
        <v>412.90199999999999</v>
      </c>
      <c r="H43" s="24">
        <f t="shared" si="9"/>
        <v>412.9</v>
      </c>
    </row>
    <row r="44" spans="1:8" ht="15" customHeight="1" x14ac:dyDescent="0.25">
      <c r="A44" s="19">
        <v>150005</v>
      </c>
      <c r="B44" s="20" t="s">
        <v>530</v>
      </c>
      <c r="C44" s="21" t="s">
        <v>531</v>
      </c>
      <c r="D44" s="22">
        <v>9.93</v>
      </c>
      <c r="E44" s="22"/>
      <c r="F44" s="23"/>
      <c r="G44" s="17">
        <v>9.93</v>
      </c>
      <c r="H44" s="24">
        <f t="shared" ref="H44:H54" si="11">ROUND(G44,2)</f>
        <v>9.93</v>
      </c>
    </row>
    <row r="45" spans="1:8" ht="15" customHeight="1" x14ac:dyDescent="0.25">
      <c r="A45" s="19">
        <v>150020</v>
      </c>
      <c r="B45" s="20" t="s">
        <v>534</v>
      </c>
      <c r="C45" s="21" t="s">
        <v>535</v>
      </c>
      <c r="D45" s="22">
        <v>34.65</v>
      </c>
      <c r="E45" s="22"/>
      <c r="F45" s="23"/>
      <c r="G45" s="17">
        <f t="shared" si="10"/>
        <v>34.65</v>
      </c>
      <c r="H45" s="24">
        <f>ROUND(G45,2)</f>
        <v>34.65</v>
      </c>
    </row>
    <row r="46" spans="1:8" ht="15" customHeight="1" x14ac:dyDescent="0.25">
      <c r="A46" s="19">
        <v>152007</v>
      </c>
      <c r="B46" s="20" t="s">
        <v>552</v>
      </c>
      <c r="C46" s="21" t="s">
        <v>553</v>
      </c>
      <c r="D46" s="22">
        <v>13.23</v>
      </c>
      <c r="E46" s="22"/>
      <c r="F46" s="23"/>
      <c r="G46" s="17">
        <f t="shared" ref="G46:G49" si="12">SUM(D46:F46)</f>
        <v>13.23</v>
      </c>
      <c r="H46" s="24">
        <f t="shared" si="11"/>
        <v>13.23</v>
      </c>
    </row>
    <row r="47" spans="1:8" ht="15" customHeight="1" x14ac:dyDescent="0.25">
      <c r="A47" s="19">
        <v>153011</v>
      </c>
      <c r="B47" s="20" t="s">
        <v>585</v>
      </c>
      <c r="C47" s="21" t="s">
        <v>586</v>
      </c>
      <c r="D47" s="22">
        <v>10.65</v>
      </c>
      <c r="E47" s="22"/>
      <c r="F47" s="23"/>
      <c r="G47" s="17">
        <f t="shared" si="12"/>
        <v>10.65</v>
      </c>
      <c r="H47" s="24">
        <f t="shared" si="11"/>
        <v>10.65</v>
      </c>
    </row>
    <row r="48" spans="1:8" ht="15" customHeight="1" x14ac:dyDescent="0.25">
      <c r="A48" s="19">
        <v>162006</v>
      </c>
      <c r="B48" s="20" t="s">
        <v>594</v>
      </c>
      <c r="C48" s="21" t="s">
        <v>674</v>
      </c>
      <c r="D48" s="22">
        <v>1.59</v>
      </c>
      <c r="E48" s="22"/>
      <c r="F48" s="23"/>
      <c r="G48" s="17">
        <f t="shared" si="12"/>
        <v>1.59</v>
      </c>
      <c r="H48" s="24">
        <f t="shared" si="11"/>
        <v>1.59</v>
      </c>
    </row>
    <row r="49" spans="1:8" ht="15" customHeight="1" x14ac:dyDescent="0.25">
      <c r="A49" s="19">
        <v>210174</v>
      </c>
      <c r="B49" s="20" t="s">
        <v>611</v>
      </c>
      <c r="C49" s="21" t="s">
        <v>714</v>
      </c>
      <c r="D49" s="22">
        <v>7.85</v>
      </c>
      <c r="E49" s="22"/>
      <c r="F49" s="23"/>
      <c r="G49" s="17">
        <f t="shared" si="12"/>
        <v>7.85</v>
      </c>
      <c r="H49" s="24">
        <f t="shared" si="11"/>
        <v>7.85</v>
      </c>
    </row>
    <row r="50" spans="1:8" ht="15" customHeight="1" x14ac:dyDescent="0.25">
      <c r="A50" s="19">
        <v>230201</v>
      </c>
      <c r="B50" s="20" t="s">
        <v>631</v>
      </c>
      <c r="C50" s="21" t="s">
        <v>632</v>
      </c>
      <c r="D50" s="22">
        <v>310.28399999999999</v>
      </c>
      <c r="E50" s="22"/>
      <c r="F50" s="23"/>
      <c r="G50" s="17">
        <f t="shared" ref="G50:G56" si="13">SUM(D50:F50)</f>
        <v>310.28399999999999</v>
      </c>
      <c r="H50" s="24">
        <f t="shared" si="11"/>
        <v>310.27999999999997</v>
      </c>
    </row>
    <row r="51" spans="1:8" ht="15" customHeight="1" x14ac:dyDescent="0.25">
      <c r="A51" s="19">
        <v>230202</v>
      </c>
      <c r="B51" s="20" t="s">
        <v>633</v>
      </c>
      <c r="C51" s="21" t="s">
        <v>634</v>
      </c>
      <c r="D51" s="22">
        <v>539.89200000000005</v>
      </c>
      <c r="E51" s="4">
        <v>40.83</v>
      </c>
      <c r="F51" s="23">
        <v>2825.62</v>
      </c>
      <c r="G51" s="17">
        <f t="shared" si="13"/>
        <v>3406.3420000000001</v>
      </c>
      <c r="H51" s="24">
        <f t="shared" si="11"/>
        <v>3406.34</v>
      </c>
    </row>
    <row r="52" spans="1:8" ht="15" customHeight="1" x14ac:dyDescent="0.25">
      <c r="A52" s="19">
        <v>230203</v>
      </c>
      <c r="B52" s="20" t="s">
        <v>635</v>
      </c>
      <c r="C52" s="21" t="s">
        <v>636</v>
      </c>
      <c r="D52" s="22">
        <v>168.07</v>
      </c>
      <c r="E52" s="22"/>
      <c r="F52" s="23"/>
      <c r="G52" s="17">
        <f t="shared" si="13"/>
        <v>168.07</v>
      </c>
      <c r="H52" s="24">
        <f t="shared" si="11"/>
        <v>168.07</v>
      </c>
    </row>
    <row r="53" spans="1:8" ht="15" customHeight="1" x14ac:dyDescent="0.25">
      <c r="A53" s="19">
        <v>230208</v>
      </c>
      <c r="B53" s="20" t="s">
        <v>639</v>
      </c>
      <c r="C53" s="21" t="s">
        <v>640</v>
      </c>
      <c r="D53" s="22">
        <v>375.80799999999999</v>
      </c>
      <c r="E53" s="22"/>
      <c r="F53" s="23">
        <v>167.77</v>
      </c>
      <c r="G53" s="17">
        <f t="shared" si="13"/>
        <v>543.57799999999997</v>
      </c>
      <c r="H53" s="24">
        <f t="shared" si="11"/>
        <v>543.58000000000004</v>
      </c>
    </row>
    <row r="54" spans="1:8" ht="15" customHeight="1" x14ac:dyDescent="0.25">
      <c r="A54" s="26" t="s">
        <v>717</v>
      </c>
      <c r="B54" s="20" t="s">
        <v>645</v>
      </c>
      <c r="C54" s="21" t="s">
        <v>720</v>
      </c>
      <c r="D54" s="22">
        <v>13.56</v>
      </c>
      <c r="E54" s="22"/>
      <c r="F54" s="23"/>
      <c r="G54" s="17">
        <f t="shared" si="13"/>
        <v>13.56</v>
      </c>
      <c r="H54" s="24">
        <f t="shared" si="11"/>
        <v>13.56</v>
      </c>
    </row>
    <row r="55" spans="1:8" ht="15" customHeight="1" x14ac:dyDescent="0.25">
      <c r="A55" s="26" t="s">
        <v>718</v>
      </c>
      <c r="B55" s="20" t="s">
        <v>645</v>
      </c>
      <c r="C55" s="21" t="s">
        <v>719</v>
      </c>
      <c r="D55" s="22">
        <v>2.52</v>
      </c>
      <c r="E55" s="22"/>
      <c r="F55" s="23"/>
      <c r="G55" s="17">
        <f t="shared" si="13"/>
        <v>2.52</v>
      </c>
      <c r="H55" s="24">
        <f t="shared" ref="H55:H56" si="14">ROUND(G55,2)</f>
        <v>2.52</v>
      </c>
    </row>
    <row r="56" spans="1:8" ht="15" customHeight="1" x14ac:dyDescent="0.25">
      <c r="A56" s="19">
        <v>814020</v>
      </c>
      <c r="B56" s="20" t="s">
        <v>647</v>
      </c>
      <c r="C56" s="21" t="s">
        <v>648</v>
      </c>
      <c r="D56" s="22">
        <v>13.103999999999999</v>
      </c>
      <c r="E56" s="22"/>
      <c r="F56" s="23"/>
      <c r="G56" s="17">
        <f t="shared" si="13"/>
        <v>13.103999999999999</v>
      </c>
      <c r="H56" s="24">
        <f t="shared" si="14"/>
        <v>13.1</v>
      </c>
    </row>
    <row r="57" spans="1:8" ht="15" customHeight="1" x14ac:dyDescent="0.25">
      <c r="D57" s="34">
        <f>SUM(D5:D56)</f>
        <v>4032.4549999999999</v>
      </c>
      <c r="E57" s="34">
        <f>SUM(E5:E56)</f>
        <v>40.83</v>
      </c>
      <c r="F57" s="35">
        <f>SUM(F6:F56)</f>
        <v>4057.87</v>
      </c>
      <c r="G57" s="36">
        <f>SUM(G5:G56)</f>
        <v>8131.1550000000007</v>
      </c>
      <c r="H57" s="37">
        <f>SUM(H5:H56)</f>
        <v>8131.1500000000015</v>
      </c>
    </row>
    <row r="58" spans="1:8" ht="15" customHeight="1" x14ac:dyDescent="0.25">
      <c r="A58" s="2" t="s">
        <v>7</v>
      </c>
      <c r="F58" s="4" t="s">
        <v>7</v>
      </c>
      <c r="G58" s="38"/>
      <c r="H58" s="37"/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402"/>
  <sheetViews>
    <sheetView zoomScale="110" zoomScaleNormal="11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45169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4.9800000000000004</v>
      </c>
      <c r="E5" s="15"/>
      <c r="F5" s="16"/>
      <c r="G5" s="17">
        <f t="shared" ref="G5:G58" si="0">SUM(D5:F5)</f>
        <v>4.9800000000000004</v>
      </c>
      <c r="H5" s="18">
        <f t="shared" ref="H5:H68" si="1">ROUND(G5,2)</f>
        <v>4.9800000000000004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/>
      <c r="E6" s="22"/>
      <c r="F6" s="23"/>
      <c r="G6" s="17">
        <f t="shared" si="0"/>
        <v>0</v>
      </c>
      <c r="H6" s="24">
        <f t="shared" si="1"/>
        <v>0</v>
      </c>
    </row>
    <row r="7" spans="1:8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1350</v>
      </c>
      <c r="B8" s="20" t="s">
        <v>15</v>
      </c>
      <c r="C8" s="21" t="s">
        <v>16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1400</v>
      </c>
      <c r="B10" s="20" t="s">
        <v>18</v>
      </c>
      <c r="C10" s="21" t="s">
        <v>19</v>
      </c>
      <c r="D10" s="22">
        <v>1.206</v>
      </c>
      <c r="E10" s="22"/>
      <c r="F10" s="23"/>
      <c r="G10" s="17">
        <f t="shared" si="0"/>
        <v>1.206</v>
      </c>
      <c r="H10" s="24">
        <f>ROUND(G10,2)</f>
        <v>1.21</v>
      </c>
    </row>
    <row r="11" spans="1:8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1450</v>
      </c>
      <c r="B12" s="20" t="s">
        <v>20</v>
      </c>
      <c r="C12" s="21" t="s">
        <v>21</v>
      </c>
      <c r="D12" s="22">
        <v>75.58</v>
      </c>
      <c r="E12" s="22"/>
      <c r="F12" s="23"/>
      <c r="G12" s="17">
        <f t="shared" si="0"/>
        <v>75.58</v>
      </c>
      <c r="H12" s="24">
        <f t="shared" si="1"/>
        <v>75.58</v>
      </c>
    </row>
    <row r="13" spans="1:8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3"/>
      <c r="G14" s="17">
        <f t="shared" si="0"/>
        <v>0</v>
      </c>
      <c r="H14" s="24">
        <f>ROUND(G14,2)</f>
        <v>0</v>
      </c>
    </row>
    <row r="15" spans="1:8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3"/>
      <c r="G15" s="17">
        <f t="shared" si="0"/>
        <v>0</v>
      </c>
      <c r="H15" s="24">
        <f t="shared" ref="H15" si="2">ROUND(G15,2)</f>
        <v>0</v>
      </c>
    </row>
    <row r="16" spans="1:8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3"/>
      <c r="G17" s="17">
        <f t="shared" si="0"/>
        <v>0</v>
      </c>
      <c r="H17" s="24">
        <f>ROUND(G17,2)</f>
        <v>0</v>
      </c>
    </row>
    <row r="18" spans="1:8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3"/>
      <c r="G25" s="17">
        <f t="shared" si="0"/>
        <v>0</v>
      </c>
      <c r="H25" s="24">
        <f>ROUND(G25,2)</f>
        <v>0</v>
      </c>
    </row>
    <row r="26" spans="1:8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2350</v>
      </c>
      <c r="B27" s="20" t="s">
        <v>51</v>
      </c>
      <c r="C27" s="21" t="s">
        <v>52</v>
      </c>
      <c r="D27" s="22">
        <v>1.1519999999999999</v>
      </c>
      <c r="E27" s="22"/>
      <c r="F27" s="23"/>
      <c r="G27" s="17">
        <f t="shared" si="0"/>
        <v>1.1519999999999999</v>
      </c>
      <c r="H27" s="24">
        <f t="shared" si="1"/>
        <v>1.1499999999999999</v>
      </c>
    </row>
    <row r="28" spans="1:8" ht="15" customHeight="1" x14ac:dyDescent="0.25">
      <c r="A28" s="19">
        <v>2460</v>
      </c>
      <c r="B28" s="20" t="s">
        <v>53</v>
      </c>
      <c r="C28" s="21" t="s">
        <v>681</v>
      </c>
      <c r="D28" s="22">
        <v>128.08799999999999</v>
      </c>
      <c r="E28" s="22"/>
      <c r="F28" s="23"/>
      <c r="G28" s="17">
        <f t="shared" si="0"/>
        <v>128.08799999999999</v>
      </c>
      <c r="H28" s="24">
        <f t="shared" si="1"/>
        <v>128.09</v>
      </c>
    </row>
    <row r="29" spans="1:8" ht="15" customHeight="1" x14ac:dyDescent="0.25">
      <c r="A29" s="19">
        <v>2520</v>
      </c>
      <c r="B29" s="20" t="s">
        <v>54</v>
      </c>
      <c r="C29" s="21" t="s">
        <v>55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2680</v>
      </c>
      <c r="B33" s="20" t="s">
        <v>62</v>
      </c>
      <c r="C33" s="21" t="s">
        <v>63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2960</v>
      </c>
      <c r="B35" s="20" t="s">
        <v>66</v>
      </c>
      <c r="C35" s="21" t="s">
        <v>67</v>
      </c>
      <c r="D35" s="22">
        <v>36.75</v>
      </c>
      <c r="E35" s="22"/>
      <c r="F35" s="23"/>
      <c r="G35" s="17">
        <f t="shared" si="0"/>
        <v>36.75</v>
      </c>
      <c r="H35" s="24">
        <f t="shared" si="1"/>
        <v>36.75</v>
      </c>
    </row>
    <row r="36" spans="1:8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3260</v>
      </c>
      <c r="B38" s="20" t="s">
        <v>72</v>
      </c>
      <c r="C38" s="21" t="s">
        <v>73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3"/>
      <c r="G44" s="17">
        <f t="shared" si="0"/>
        <v>0</v>
      </c>
      <c r="H44" s="24">
        <f>ROUND(G44,2)</f>
        <v>0</v>
      </c>
    </row>
    <row r="45" spans="1:8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3"/>
      <c r="G49" s="17">
        <f t="shared" si="0"/>
        <v>0</v>
      </c>
      <c r="H49" s="24">
        <f>ROUND(G49,2)</f>
        <v>0</v>
      </c>
    </row>
    <row r="50" spans="1:8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3"/>
      <c r="G50" s="17">
        <f t="shared" si="0"/>
        <v>0</v>
      </c>
      <c r="H50" s="24">
        <f t="shared" ref="H50" si="3">ROUND(G50,2)</f>
        <v>0</v>
      </c>
    </row>
    <row r="51" spans="1:8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4610</v>
      </c>
      <c r="B54" s="20" t="s">
        <v>89</v>
      </c>
      <c r="C54" s="21" t="s">
        <v>102</v>
      </c>
      <c r="D54" s="22">
        <v>10.45</v>
      </c>
      <c r="E54" s="22"/>
      <c r="F54" s="23"/>
      <c r="G54" s="17">
        <f t="shared" si="0"/>
        <v>10.45</v>
      </c>
      <c r="H54" s="24">
        <f t="shared" si="1"/>
        <v>10.45</v>
      </c>
    </row>
    <row r="55" spans="1:8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3"/>
      <c r="G59" s="17">
        <v>0</v>
      </c>
      <c r="H59" s="24">
        <f t="shared" si="1"/>
        <v>0</v>
      </c>
    </row>
    <row r="60" spans="1:8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3"/>
      <c r="G60" s="17">
        <f t="shared" ref="G60:G123" si="4">SUM(D60:F60)</f>
        <v>0</v>
      </c>
      <c r="H60" s="24">
        <f t="shared" si="1"/>
        <v>0</v>
      </c>
    </row>
    <row r="61" spans="1:8" ht="15" customHeight="1" x14ac:dyDescent="0.25">
      <c r="A61" s="19">
        <v>5000</v>
      </c>
      <c r="B61" s="20" t="s">
        <v>112</v>
      </c>
      <c r="C61" s="21" t="s">
        <v>113</v>
      </c>
      <c r="D61" s="22"/>
      <c r="E61" s="22"/>
      <c r="F61" s="23"/>
      <c r="G61" s="17">
        <f t="shared" si="4"/>
        <v>0</v>
      </c>
      <c r="H61" s="24">
        <f t="shared" si="1"/>
        <v>0</v>
      </c>
    </row>
    <row r="62" spans="1:8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3"/>
      <c r="G62" s="17">
        <f t="shared" si="4"/>
        <v>0</v>
      </c>
      <c r="H62" s="24">
        <f t="shared" si="1"/>
        <v>0</v>
      </c>
    </row>
    <row r="63" spans="1:8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5006</v>
      </c>
      <c r="B65" s="20" t="s">
        <v>120</v>
      </c>
      <c r="C65" s="21" t="s">
        <v>706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5270</v>
      </c>
      <c r="B67" s="20" t="s">
        <v>118</v>
      </c>
      <c r="C67" s="21" t="s">
        <v>124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>
        <v>5280</v>
      </c>
      <c r="B68" s="20" t="s">
        <v>125</v>
      </c>
      <c r="C68" s="21" t="s">
        <v>126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3"/>
      <c r="G69" s="17">
        <f t="shared" si="4"/>
        <v>0</v>
      </c>
      <c r="H69" s="24">
        <f t="shared" ref="H69:H70" si="5">ROUND(G69,2)</f>
        <v>0</v>
      </c>
    </row>
    <row r="70" spans="1:8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3"/>
      <c r="G70" s="17">
        <f t="shared" si="4"/>
        <v>0</v>
      </c>
      <c r="H70" s="24">
        <f t="shared" si="5"/>
        <v>0</v>
      </c>
    </row>
    <row r="71" spans="1:8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3"/>
      <c r="G71" s="17">
        <f t="shared" si="4"/>
        <v>0</v>
      </c>
      <c r="H71" s="24">
        <f>ROUND(G71,2)</f>
        <v>0</v>
      </c>
    </row>
    <row r="72" spans="1:8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3"/>
      <c r="G72" s="17">
        <f t="shared" si="4"/>
        <v>0</v>
      </c>
      <c r="H72" s="24">
        <f t="shared" ref="H72:H141" si="6">ROUND(G72,2)</f>
        <v>0</v>
      </c>
    </row>
    <row r="73" spans="1:8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3"/>
      <c r="G73" s="17">
        <f t="shared" si="4"/>
        <v>0</v>
      </c>
      <c r="H73" s="24">
        <f t="shared" si="6"/>
        <v>0</v>
      </c>
    </row>
    <row r="74" spans="1:8" ht="15" customHeight="1" x14ac:dyDescent="0.25">
      <c r="A74" s="19">
        <v>5470</v>
      </c>
      <c r="B74" s="20" t="s">
        <v>136</v>
      </c>
      <c r="C74" s="21" t="s">
        <v>137</v>
      </c>
      <c r="D74" s="22">
        <v>1.59</v>
      </c>
      <c r="E74" s="22"/>
      <c r="F74" s="23"/>
      <c r="G74" s="17">
        <f t="shared" si="4"/>
        <v>1.59</v>
      </c>
      <c r="H74" s="24">
        <f t="shared" si="6"/>
        <v>1.59</v>
      </c>
    </row>
    <row r="75" spans="1:8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5600</v>
      </c>
      <c r="B78" s="20" t="s">
        <v>142</v>
      </c>
      <c r="C78" s="21" t="s">
        <v>143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3"/>
      <c r="G80" s="17">
        <f t="shared" si="4"/>
        <v>0</v>
      </c>
      <c r="H80" s="24">
        <f>ROUND(G80,2)</f>
        <v>0</v>
      </c>
    </row>
    <row r="81" spans="1:8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3"/>
      <c r="G81" s="17">
        <f t="shared" si="4"/>
        <v>0</v>
      </c>
      <c r="H81" s="24">
        <f t="shared" ref="H81" si="7">ROUND(G81,2)</f>
        <v>0</v>
      </c>
    </row>
    <row r="82" spans="1:8" ht="15" customHeight="1" x14ac:dyDescent="0.25">
      <c r="A82" s="19">
        <v>5660</v>
      </c>
      <c r="B82" s="20" t="s">
        <v>150</v>
      </c>
      <c r="C82" s="21" t="s">
        <v>151</v>
      </c>
      <c r="D82" s="22">
        <v>16.16</v>
      </c>
      <c r="E82" s="22"/>
      <c r="F82" s="23"/>
      <c r="G82" s="17">
        <f t="shared" si="4"/>
        <v>16.16</v>
      </c>
      <c r="H82" s="24">
        <f t="shared" si="6"/>
        <v>16.16</v>
      </c>
    </row>
    <row r="83" spans="1:8" ht="15" customHeight="1" x14ac:dyDescent="0.25">
      <c r="A83" s="19">
        <v>5690</v>
      </c>
      <c r="B83" s="20" t="s">
        <v>152</v>
      </c>
      <c r="C83" s="21" t="s">
        <v>153</v>
      </c>
      <c r="D83" s="22">
        <v>506.05799999999999</v>
      </c>
      <c r="E83" s="22"/>
      <c r="F83" s="23">
        <v>357.64</v>
      </c>
      <c r="G83" s="17">
        <f t="shared" si="4"/>
        <v>863.69799999999998</v>
      </c>
      <c r="H83" s="24">
        <f t="shared" si="6"/>
        <v>863.7</v>
      </c>
    </row>
    <row r="84" spans="1:8" ht="15" customHeight="1" x14ac:dyDescent="0.25">
      <c r="A84" s="19">
        <v>5760</v>
      </c>
      <c r="B84" s="20" t="s">
        <v>154</v>
      </c>
      <c r="C84" s="21" t="s">
        <v>155</v>
      </c>
      <c r="D84" s="25"/>
      <c r="E84" s="25"/>
      <c r="F84" s="23"/>
      <c r="G84" s="17">
        <f t="shared" si="4"/>
        <v>0</v>
      </c>
      <c r="H84" s="24">
        <f t="shared" si="6"/>
        <v>0</v>
      </c>
    </row>
    <row r="85" spans="1:8" ht="15" customHeight="1" x14ac:dyDescent="0.25">
      <c r="A85" s="19">
        <v>6010</v>
      </c>
      <c r="B85" s="20" t="s">
        <v>156</v>
      </c>
      <c r="C85" s="21" t="s">
        <v>157</v>
      </c>
      <c r="D85" s="22">
        <v>53.5</v>
      </c>
      <c r="E85" s="22"/>
      <c r="F85" s="23"/>
      <c r="G85" s="17">
        <f t="shared" si="4"/>
        <v>53.5</v>
      </c>
      <c r="H85" s="24">
        <f t="shared" si="6"/>
        <v>53.5</v>
      </c>
    </row>
    <row r="86" spans="1:8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6082</v>
      </c>
      <c r="B96" s="20" t="s">
        <v>170</v>
      </c>
      <c r="C96" s="21" t="s">
        <v>742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6292</v>
      </c>
      <c r="B98" s="20" t="s">
        <v>174</v>
      </c>
      <c r="C98" s="21" t="s">
        <v>175</v>
      </c>
      <c r="D98" s="22">
        <v>108.15</v>
      </c>
      <c r="E98" s="22"/>
      <c r="F98" s="23"/>
      <c r="G98" s="17">
        <f t="shared" si="4"/>
        <v>108.15</v>
      </c>
      <c r="H98" s="24">
        <f t="shared" si="6"/>
        <v>108.15</v>
      </c>
    </row>
    <row r="99" spans="1:8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6500</v>
      </c>
      <c r="B101" s="20" t="s">
        <v>180</v>
      </c>
      <c r="C101" s="21" t="s">
        <v>181</v>
      </c>
      <c r="D101" s="22">
        <v>10.368</v>
      </c>
      <c r="E101" s="22"/>
      <c r="F101" s="23"/>
      <c r="G101" s="17">
        <f t="shared" si="4"/>
        <v>10.368</v>
      </c>
      <c r="H101" s="24">
        <f t="shared" si="6"/>
        <v>10.37</v>
      </c>
    </row>
    <row r="102" spans="1:8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3"/>
      <c r="G109" s="17">
        <f t="shared" si="4"/>
        <v>0</v>
      </c>
      <c r="H109" s="24">
        <f>ROUND(G109,2)</f>
        <v>0</v>
      </c>
    </row>
    <row r="110" spans="1:8" ht="15" customHeight="1" x14ac:dyDescent="0.25">
      <c r="A110" s="19">
        <v>6610</v>
      </c>
      <c r="B110" s="20" t="s">
        <v>190</v>
      </c>
      <c r="C110" s="21" t="s">
        <v>196</v>
      </c>
      <c r="D110" s="22">
        <v>5.1840000000000002</v>
      </c>
      <c r="E110" s="22"/>
      <c r="F110" s="23"/>
      <c r="G110" s="17">
        <f t="shared" si="4"/>
        <v>5.1840000000000002</v>
      </c>
      <c r="H110" s="24">
        <f>ROUND(G110,2)</f>
        <v>5.18</v>
      </c>
    </row>
    <row r="111" spans="1:8" ht="15" customHeight="1" x14ac:dyDescent="0.25">
      <c r="A111" s="19">
        <v>6670</v>
      </c>
      <c r="B111" s="20" t="s">
        <v>190</v>
      </c>
      <c r="C111" s="21" t="s">
        <v>197</v>
      </c>
      <c r="D111" s="22">
        <v>5.1840000000000002</v>
      </c>
      <c r="E111" s="22"/>
      <c r="F111" s="23"/>
      <c r="G111" s="17">
        <f t="shared" si="4"/>
        <v>5.1840000000000002</v>
      </c>
      <c r="H111" s="24">
        <f t="shared" ref="H111:H112" si="8">ROUND(G111,2)</f>
        <v>5.18</v>
      </c>
    </row>
    <row r="112" spans="1:8" ht="15" customHeight="1" x14ac:dyDescent="0.25">
      <c r="A112" s="19">
        <v>6800</v>
      </c>
      <c r="B112" s="20" t="s">
        <v>190</v>
      </c>
      <c r="C112" s="21" t="s">
        <v>198</v>
      </c>
      <c r="D112" s="22">
        <v>4.29</v>
      </c>
      <c r="E112" s="22"/>
      <c r="F112" s="23"/>
      <c r="G112" s="17">
        <f t="shared" si="4"/>
        <v>4.29</v>
      </c>
      <c r="H112" s="24">
        <f t="shared" si="8"/>
        <v>4.29</v>
      </c>
    </row>
    <row r="113" spans="1:8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3"/>
      <c r="G113" s="17">
        <f t="shared" si="4"/>
        <v>0</v>
      </c>
      <c r="H113" s="24">
        <f t="shared" si="6"/>
        <v>0</v>
      </c>
    </row>
    <row r="114" spans="1:8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3"/>
      <c r="G114" s="17">
        <f t="shared" si="4"/>
        <v>0</v>
      </c>
      <c r="H114" s="24">
        <f t="shared" si="6"/>
        <v>0</v>
      </c>
    </row>
    <row r="115" spans="1:8" ht="15" customHeight="1" x14ac:dyDescent="0.25">
      <c r="A115" s="19">
        <v>6871</v>
      </c>
      <c r="B115" s="20" t="s">
        <v>203</v>
      </c>
      <c r="C115" s="21" t="s">
        <v>204</v>
      </c>
      <c r="D115" s="22">
        <v>12.55</v>
      </c>
      <c r="E115" s="22"/>
      <c r="F115" s="23"/>
      <c r="G115" s="17">
        <f t="shared" si="4"/>
        <v>12.55</v>
      </c>
      <c r="H115" s="24">
        <f t="shared" si="6"/>
        <v>12.55</v>
      </c>
    </row>
    <row r="116" spans="1:8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/>
      <c r="F118" s="23"/>
      <c r="G118" s="17">
        <f t="shared" si="4"/>
        <v>0</v>
      </c>
      <c r="H118" s="24">
        <f t="shared" si="6"/>
        <v>0</v>
      </c>
    </row>
    <row r="119" spans="1:8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6980</v>
      </c>
      <c r="B120" s="20" t="s">
        <v>212</v>
      </c>
      <c r="C120" s="21" t="s">
        <v>213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>
        <v>7020</v>
      </c>
      <c r="B121" s="20" t="s">
        <v>214</v>
      </c>
      <c r="C121" s="21" t="s">
        <v>215</v>
      </c>
      <c r="D121" s="22">
        <v>75.55</v>
      </c>
      <c r="E121" s="22"/>
      <c r="F121" s="23"/>
      <c r="G121" s="17">
        <f t="shared" si="4"/>
        <v>75.55</v>
      </c>
      <c r="H121" s="24">
        <f t="shared" si="6"/>
        <v>75.55</v>
      </c>
    </row>
    <row r="122" spans="1:8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7140</v>
      </c>
      <c r="B124" s="20" t="s">
        <v>220</v>
      </c>
      <c r="C124" s="21" t="s">
        <v>221</v>
      </c>
      <c r="D124" s="22"/>
      <c r="E124" s="22"/>
      <c r="F124" s="23">
        <v>706.84</v>
      </c>
      <c r="G124" s="17">
        <f t="shared" ref="G124:G187" si="9">SUM(D124:F124)</f>
        <v>706.84</v>
      </c>
      <c r="H124" s="24">
        <f t="shared" si="6"/>
        <v>706.84</v>
      </c>
    </row>
    <row r="125" spans="1:8" ht="15" customHeight="1" x14ac:dyDescent="0.25">
      <c r="A125" s="19">
        <v>7180</v>
      </c>
      <c r="B125" s="20" t="s">
        <v>222</v>
      </c>
      <c r="C125" s="21" t="s">
        <v>223</v>
      </c>
      <c r="D125" s="22"/>
      <c r="E125" s="22"/>
      <c r="F125" s="23"/>
      <c r="G125" s="17">
        <f t="shared" si="9"/>
        <v>0</v>
      </c>
      <c r="H125" s="24">
        <f t="shared" si="6"/>
        <v>0</v>
      </c>
    </row>
    <row r="126" spans="1:8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3"/>
      <c r="G126" s="17">
        <f t="shared" si="9"/>
        <v>0</v>
      </c>
      <c r="H126" s="24">
        <f t="shared" si="6"/>
        <v>0</v>
      </c>
    </row>
    <row r="127" spans="1:8" ht="15" customHeight="1" x14ac:dyDescent="0.25">
      <c r="A127" s="19">
        <v>7250</v>
      </c>
      <c r="B127" s="20" t="s">
        <v>226</v>
      </c>
      <c r="C127" s="21" t="s">
        <v>227</v>
      </c>
      <c r="D127" s="22">
        <v>14.8</v>
      </c>
      <c r="E127" s="22"/>
      <c r="F127" s="23"/>
      <c r="G127" s="17">
        <f t="shared" si="9"/>
        <v>14.8</v>
      </c>
      <c r="H127" s="24">
        <f t="shared" si="6"/>
        <v>14.8</v>
      </c>
    </row>
    <row r="128" spans="1:8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>
        <v>7320</v>
      </c>
      <c r="B132" s="20" t="s">
        <v>236</v>
      </c>
      <c r="C132" s="21" t="s">
        <v>237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7390</v>
      </c>
      <c r="B134" s="20" t="s">
        <v>240</v>
      </c>
      <c r="C134" s="21" t="s">
        <v>241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7391</v>
      </c>
      <c r="B135" s="20" t="s">
        <v>243</v>
      </c>
      <c r="C135" s="21" t="s">
        <v>710</v>
      </c>
      <c r="D135" s="22">
        <v>205.1</v>
      </c>
      <c r="E135" s="22"/>
      <c r="F135" s="23"/>
      <c r="G135" s="17">
        <f t="shared" si="9"/>
        <v>205.1</v>
      </c>
      <c r="H135" s="24">
        <f t="shared" si="6"/>
        <v>205.1</v>
      </c>
    </row>
    <row r="136" spans="1:8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7459</v>
      </c>
      <c r="B137" s="20" t="s">
        <v>230</v>
      </c>
      <c r="C137" s="21" t="s">
        <v>675</v>
      </c>
      <c r="D137" s="22">
        <v>1.89</v>
      </c>
      <c r="E137" s="22"/>
      <c r="F137" s="23"/>
      <c r="G137" s="17">
        <f t="shared" si="9"/>
        <v>1.89</v>
      </c>
      <c r="H137" s="24">
        <f t="shared" si="6"/>
        <v>1.89</v>
      </c>
    </row>
    <row r="138" spans="1:8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7462</v>
      </c>
      <c r="B139" s="20" t="s">
        <v>248</v>
      </c>
      <c r="C139" s="21" t="s">
        <v>249</v>
      </c>
      <c r="D139" s="22">
        <v>4.2300000000000004</v>
      </c>
      <c r="E139" s="22"/>
      <c r="F139" s="23"/>
      <c r="G139" s="17">
        <f t="shared" si="9"/>
        <v>4.2300000000000004</v>
      </c>
      <c r="H139" s="24">
        <f t="shared" si="6"/>
        <v>4.2300000000000004</v>
      </c>
    </row>
    <row r="140" spans="1:8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3"/>
      <c r="G142" s="17">
        <f t="shared" si="9"/>
        <v>0</v>
      </c>
      <c r="H142" s="24">
        <f t="shared" ref="H142:H222" si="10">ROUND(G142,2)</f>
        <v>0</v>
      </c>
    </row>
    <row r="143" spans="1:8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3"/>
      <c r="G143" s="17">
        <f t="shared" si="9"/>
        <v>0</v>
      </c>
      <c r="H143" s="24">
        <f t="shared" si="10"/>
        <v>0</v>
      </c>
    </row>
    <row r="144" spans="1:8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3"/>
      <c r="G144" s="17">
        <f t="shared" si="9"/>
        <v>0</v>
      </c>
      <c r="H144" s="24">
        <f t="shared" si="10"/>
        <v>0</v>
      </c>
    </row>
    <row r="145" spans="1:8" ht="15" customHeight="1" x14ac:dyDescent="0.25">
      <c r="A145" s="19">
        <v>7490</v>
      </c>
      <c r="B145" s="20" t="s">
        <v>257</v>
      </c>
      <c r="C145" s="21" t="s">
        <v>258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7570</v>
      </c>
      <c r="B148" s="20" t="s">
        <v>263</v>
      </c>
      <c r="C148" s="21" t="s">
        <v>264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8000</v>
      </c>
      <c r="B154" s="20" t="s">
        <v>272</v>
      </c>
      <c r="C154" s="21" t="s">
        <v>273</v>
      </c>
      <c r="D154" s="22">
        <v>94.23</v>
      </c>
      <c r="E154" s="22"/>
      <c r="F154" s="23"/>
      <c r="G154" s="17">
        <f t="shared" si="9"/>
        <v>94.23</v>
      </c>
      <c r="H154" s="24">
        <f t="shared" si="10"/>
        <v>94.23</v>
      </c>
    </row>
    <row r="155" spans="1:8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8150</v>
      </c>
      <c r="B163" s="20" t="s">
        <v>285</v>
      </c>
      <c r="C163" s="21" t="s">
        <v>286</v>
      </c>
      <c r="D163" s="22">
        <v>1.83</v>
      </c>
      <c r="E163" s="22"/>
      <c r="F163" s="23"/>
      <c r="G163" s="17">
        <f t="shared" si="9"/>
        <v>1.83</v>
      </c>
      <c r="H163" s="24">
        <f t="shared" si="10"/>
        <v>1.83</v>
      </c>
    </row>
    <row r="164" spans="1:8" ht="15" customHeight="1" x14ac:dyDescent="0.25">
      <c r="A164" s="19">
        <v>8180</v>
      </c>
      <c r="B164" s="20" t="s">
        <v>287</v>
      </c>
      <c r="C164" s="21" t="s">
        <v>288</v>
      </c>
      <c r="D164" s="22">
        <v>0.63</v>
      </c>
      <c r="E164" s="22"/>
      <c r="F164" s="23"/>
      <c r="G164" s="17">
        <f t="shared" si="9"/>
        <v>0.63</v>
      </c>
      <c r="H164" s="24">
        <f t="shared" si="10"/>
        <v>0.63</v>
      </c>
    </row>
    <row r="165" spans="1:8" ht="15" customHeight="1" x14ac:dyDescent="0.25">
      <c r="A165" s="19">
        <v>8220</v>
      </c>
      <c r="B165" s="20" t="s">
        <v>289</v>
      </c>
      <c r="C165" s="21" t="s">
        <v>290</v>
      </c>
      <c r="D165" s="22"/>
      <c r="E165" s="22"/>
      <c r="F165" s="23"/>
      <c r="G165" s="17">
        <f t="shared" si="9"/>
        <v>0</v>
      </c>
      <c r="H165" s="24">
        <f t="shared" si="10"/>
        <v>0</v>
      </c>
    </row>
    <row r="166" spans="1:8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8730</v>
      </c>
      <c r="B175" s="20" t="s">
        <v>305</v>
      </c>
      <c r="C175" s="21" t="s">
        <v>306</v>
      </c>
      <c r="D175" s="22">
        <v>11.25</v>
      </c>
      <c r="E175" s="22"/>
      <c r="F175" s="23"/>
      <c r="G175" s="17">
        <f t="shared" si="9"/>
        <v>11.25</v>
      </c>
      <c r="H175" s="24">
        <f t="shared" si="10"/>
        <v>11.25</v>
      </c>
    </row>
    <row r="176" spans="1:8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8890</v>
      </c>
      <c r="B178" s="20" t="s">
        <v>310</v>
      </c>
      <c r="C178" s="21" t="s">
        <v>311</v>
      </c>
      <c r="D178" s="22">
        <v>9.8940000000000001</v>
      </c>
      <c r="E178" s="22"/>
      <c r="F178" s="23"/>
      <c r="G178" s="17">
        <f t="shared" si="9"/>
        <v>9.8940000000000001</v>
      </c>
      <c r="H178" s="24">
        <f t="shared" si="10"/>
        <v>9.89</v>
      </c>
    </row>
    <row r="179" spans="1:8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>
        <v>8990</v>
      </c>
      <c r="B184" s="20" t="s">
        <v>319</v>
      </c>
      <c r="C184" s="21" t="s">
        <v>320</v>
      </c>
      <c r="D184" s="22">
        <v>30.69</v>
      </c>
      <c r="E184" s="22"/>
      <c r="F184" s="23"/>
      <c r="G184" s="17">
        <f t="shared" si="9"/>
        <v>30.69</v>
      </c>
      <c r="H184" s="24">
        <f t="shared" si="10"/>
        <v>30.69</v>
      </c>
    </row>
    <row r="185" spans="1:8" ht="15" customHeight="1" x14ac:dyDescent="0.25">
      <c r="A185" s="19">
        <v>8991</v>
      </c>
      <c r="B185" s="20" t="s">
        <v>321</v>
      </c>
      <c r="C185" s="21" t="s">
        <v>322</v>
      </c>
      <c r="D185" s="22">
        <v>17.88</v>
      </c>
      <c r="E185" s="22"/>
      <c r="F185" s="23"/>
      <c r="G185" s="17">
        <f t="shared" si="9"/>
        <v>17.88</v>
      </c>
      <c r="H185" s="24">
        <f t="shared" si="10"/>
        <v>17.88</v>
      </c>
    </row>
    <row r="186" spans="1:8" ht="15" customHeight="1" x14ac:dyDescent="0.25">
      <c r="A186" s="19">
        <v>9040</v>
      </c>
      <c r="B186" s="20" t="s">
        <v>323</v>
      </c>
      <c r="C186" s="21" t="s">
        <v>324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3"/>
      <c r="G188" s="17">
        <f t="shared" ref="G188:G251" si="11">SUM(D188:F188)</f>
        <v>0</v>
      </c>
      <c r="H188" s="24">
        <f t="shared" si="10"/>
        <v>0</v>
      </c>
    </row>
    <row r="189" spans="1:8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3"/>
      <c r="G189" s="17">
        <f t="shared" si="11"/>
        <v>0</v>
      </c>
      <c r="H189" s="24">
        <f t="shared" si="10"/>
        <v>0</v>
      </c>
    </row>
    <row r="190" spans="1:8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3"/>
      <c r="G190" s="17">
        <f t="shared" si="11"/>
        <v>0</v>
      </c>
      <c r="H190" s="24">
        <f t="shared" si="10"/>
        <v>0</v>
      </c>
    </row>
    <row r="191" spans="1:8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123456</v>
      </c>
      <c r="B216" s="20" t="s">
        <v>374</v>
      </c>
      <c r="C216" s="21" t="s">
        <v>715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3"/>
      <c r="G223" s="17">
        <f t="shared" si="11"/>
        <v>0</v>
      </c>
      <c r="H223" s="24">
        <f t="shared" ref="H223:H229" si="12">ROUND(G223,2)</f>
        <v>0</v>
      </c>
    </row>
    <row r="224" spans="1:8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3"/>
      <c r="G224" s="17">
        <f t="shared" si="11"/>
        <v>0</v>
      </c>
      <c r="H224" s="24">
        <f t="shared" si="12"/>
        <v>0</v>
      </c>
    </row>
    <row r="225" spans="1:8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3"/>
      <c r="G225" s="17">
        <f t="shared" si="11"/>
        <v>0</v>
      </c>
      <c r="H225" s="24">
        <f t="shared" si="12"/>
        <v>0</v>
      </c>
    </row>
    <row r="226" spans="1:8" ht="15" customHeight="1" x14ac:dyDescent="0.25">
      <c r="A226" s="19">
        <v>130093</v>
      </c>
      <c r="B226" s="20" t="s">
        <v>388</v>
      </c>
      <c r="C226" s="21" t="s">
        <v>389</v>
      </c>
      <c r="D226" s="22">
        <v>5.62</v>
      </c>
      <c r="E226" s="22"/>
      <c r="F226" s="23"/>
      <c r="G226" s="17">
        <f t="shared" si="11"/>
        <v>5.62</v>
      </c>
      <c r="H226" s="24">
        <f t="shared" si="12"/>
        <v>5.62</v>
      </c>
    </row>
    <row r="227" spans="1:8" ht="15" customHeight="1" x14ac:dyDescent="0.25">
      <c r="A227" s="19">
        <v>130094</v>
      </c>
      <c r="B227" s="20" t="s">
        <v>390</v>
      </c>
      <c r="C227" s="21" t="s">
        <v>391</v>
      </c>
      <c r="D227" s="22">
        <v>1.89</v>
      </c>
      <c r="E227" s="22"/>
      <c r="F227" s="23"/>
      <c r="G227" s="17">
        <f t="shared" si="11"/>
        <v>1.89</v>
      </c>
      <c r="H227" s="24">
        <f>ROUND(G227,2)</f>
        <v>1.89</v>
      </c>
    </row>
    <row r="228" spans="1:8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130100</v>
      </c>
      <c r="B229" s="20" t="s">
        <v>394</v>
      </c>
      <c r="C229" s="21" t="s">
        <v>395</v>
      </c>
      <c r="D229" s="22"/>
      <c r="E229" s="22"/>
      <c r="F229" s="23"/>
      <c r="G229" s="17">
        <f t="shared" si="11"/>
        <v>0</v>
      </c>
      <c r="H229" s="24">
        <f t="shared" si="12"/>
        <v>0</v>
      </c>
    </row>
    <row r="230" spans="1:8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3"/>
      <c r="G230" s="17">
        <f t="shared" si="11"/>
        <v>0</v>
      </c>
      <c r="H230" s="24">
        <f>ROUND(G230,2)</f>
        <v>0</v>
      </c>
    </row>
    <row r="231" spans="1:8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3"/>
      <c r="G231" s="17">
        <f t="shared" si="11"/>
        <v>0</v>
      </c>
      <c r="H231" s="24">
        <f>ROUND(G231,2)</f>
        <v>0</v>
      </c>
    </row>
    <row r="232" spans="1:8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3"/>
      <c r="G232" s="17">
        <f t="shared" si="11"/>
        <v>0</v>
      </c>
      <c r="H232" s="24">
        <f t="shared" ref="H232:H309" si="13">ROUND(G232,2)</f>
        <v>0</v>
      </c>
    </row>
    <row r="233" spans="1:8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3"/>
      <c r="G233" s="17">
        <f t="shared" si="11"/>
        <v>0</v>
      </c>
      <c r="H233" s="24">
        <f t="shared" si="13"/>
        <v>0</v>
      </c>
    </row>
    <row r="234" spans="1:8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3"/>
      <c r="G234" s="17">
        <f t="shared" si="11"/>
        <v>0</v>
      </c>
      <c r="H234" s="24">
        <f t="shared" si="13"/>
        <v>0</v>
      </c>
    </row>
    <row r="235" spans="1:8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130402</v>
      </c>
      <c r="B238" s="20" t="s">
        <v>408</v>
      </c>
      <c r="C238" s="21" t="s">
        <v>409</v>
      </c>
      <c r="D238" s="22">
        <v>7.41</v>
      </c>
      <c r="E238" s="22"/>
      <c r="F238" s="23"/>
      <c r="G238" s="17">
        <f t="shared" si="11"/>
        <v>7.41</v>
      </c>
      <c r="H238" s="24">
        <f t="shared" si="13"/>
        <v>7.41</v>
      </c>
    </row>
    <row r="239" spans="1:8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130441</v>
      </c>
      <c r="B242" s="20" t="s">
        <v>416</v>
      </c>
      <c r="C242" s="21" t="s">
        <v>417</v>
      </c>
      <c r="D242" s="22">
        <v>18.126000000000001</v>
      </c>
      <c r="E242" s="22"/>
      <c r="F242" s="23"/>
      <c r="G242" s="17">
        <f t="shared" si="11"/>
        <v>18.126000000000001</v>
      </c>
      <c r="H242" s="24">
        <f t="shared" si="13"/>
        <v>18.13</v>
      </c>
    </row>
    <row r="243" spans="1:8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3"/>
      <c r="G244" s="17">
        <f t="shared" si="11"/>
        <v>0</v>
      </c>
      <c r="H244" s="24">
        <f t="shared" si="13"/>
        <v>0</v>
      </c>
    </row>
    <row r="245" spans="1:8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130482</v>
      </c>
      <c r="B247" s="20" t="s">
        <v>423</v>
      </c>
      <c r="C247" s="21" t="s">
        <v>424</v>
      </c>
      <c r="D247" s="22">
        <v>174.27600000000001</v>
      </c>
      <c r="E247" s="22"/>
      <c r="F247" s="23"/>
      <c r="G247" s="17">
        <f t="shared" si="11"/>
        <v>174.27600000000001</v>
      </c>
      <c r="H247" s="24">
        <f t="shared" si="13"/>
        <v>174.28</v>
      </c>
    </row>
    <row r="248" spans="1:8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3"/>
      <c r="G252" s="17">
        <f t="shared" ref="G252:G315" si="14">SUM(D252:F252)</f>
        <v>0</v>
      </c>
      <c r="H252" s="24">
        <f>ROUND(G252,2)</f>
        <v>0</v>
      </c>
    </row>
    <row r="253" spans="1:8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3"/>
      <c r="G253" s="17">
        <f t="shared" si="14"/>
        <v>0</v>
      </c>
      <c r="H253" s="24">
        <f t="shared" si="13"/>
        <v>0</v>
      </c>
    </row>
    <row r="254" spans="1:8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3"/>
      <c r="G254" s="17">
        <f t="shared" si="14"/>
        <v>0</v>
      </c>
      <c r="H254" s="24">
        <f t="shared" si="13"/>
        <v>0</v>
      </c>
    </row>
    <row r="255" spans="1:8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130553</v>
      </c>
      <c r="B257" s="20" t="s">
        <v>438</v>
      </c>
      <c r="C257" s="21" t="s">
        <v>439</v>
      </c>
      <c r="D257" s="22">
        <v>16.809999999999999</v>
      </c>
      <c r="E257" s="22"/>
      <c r="F257" s="23"/>
      <c r="G257" s="17">
        <f t="shared" si="14"/>
        <v>16.809999999999999</v>
      </c>
      <c r="H257" s="24">
        <f t="shared" si="13"/>
        <v>16.809999999999999</v>
      </c>
    </row>
    <row r="258" spans="1:8" ht="15" customHeight="1" x14ac:dyDescent="0.25">
      <c r="A258" s="19">
        <v>130601</v>
      </c>
      <c r="B258" s="20" t="s">
        <v>440</v>
      </c>
      <c r="C258" s="21" t="s">
        <v>441</v>
      </c>
      <c r="D258" s="22">
        <v>0.63</v>
      </c>
      <c r="E258" s="22"/>
      <c r="F258" s="23"/>
      <c r="G258" s="17">
        <f t="shared" si="14"/>
        <v>0.63</v>
      </c>
      <c r="H258" s="24">
        <f t="shared" si="13"/>
        <v>0.63</v>
      </c>
    </row>
    <row r="259" spans="1:8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3"/>
      <c r="G259" s="17">
        <f t="shared" si="14"/>
        <v>0</v>
      </c>
      <c r="H259" s="24">
        <f t="shared" si="13"/>
        <v>0</v>
      </c>
    </row>
    <row r="260" spans="1:8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3"/>
      <c r="G264" s="17">
        <f t="shared" si="14"/>
        <v>0</v>
      </c>
      <c r="H264" s="24">
        <f>ROUND(G264,2)</f>
        <v>0</v>
      </c>
    </row>
    <row r="265" spans="1:8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3"/>
      <c r="G265" s="17">
        <f t="shared" si="14"/>
        <v>0</v>
      </c>
      <c r="H265" s="24">
        <f>ROUND(G265,2)</f>
        <v>0</v>
      </c>
    </row>
    <row r="266" spans="1:8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3"/>
      <c r="G266" s="17">
        <f t="shared" si="14"/>
        <v>0</v>
      </c>
      <c r="H266" s="24">
        <f t="shared" si="13"/>
        <v>0</v>
      </c>
    </row>
    <row r="267" spans="1:8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3"/>
      <c r="G267" s="17">
        <f t="shared" si="14"/>
        <v>0</v>
      </c>
      <c r="H267" s="24">
        <f t="shared" si="13"/>
        <v>0</v>
      </c>
    </row>
    <row r="268" spans="1:8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3"/>
      <c r="G268" s="17">
        <f t="shared" si="14"/>
        <v>0</v>
      </c>
      <c r="H268" s="24">
        <f>ROUND(G268,2)</f>
        <v>0</v>
      </c>
    </row>
    <row r="269" spans="1:8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3"/>
      <c r="G270" s="17">
        <f t="shared" si="14"/>
        <v>0</v>
      </c>
      <c r="H270" s="24">
        <f t="shared" si="13"/>
        <v>0</v>
      </c>
    </row>
    <row r="271" spans="1:8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3"/>
      <c r="G301" s="17">
        <f t="shared" si="14"/>
        <v>0</v>
      </c>
      <c r="H301" s="24">
        <f>ROUND(G301,2)</f>
        <v>0</v>
      </c>
    </row>
    <row r="302" spans="1:8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3"/>
      <c r="G302" s="17">
        <f t="shared" si="14"/>
        <v>0</v>
      </c>
      <c r="H302" s="24">
        <f>ROUND(G302,2)</f>
        <v>0</v>
      </c>
    </row>
    <row r="303" spans="1:8" ht="15" customHeight="1" x14ac:dyDescent="0.25">
      <c r="A303" s="19">
        <v>130869</v>
      </c>
      <c r="B303" s="20" t="s">
        <v>507</v>
      </c>
      <c r="C303" s="21" t="s">
        <v>743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130880</v>
      </c>
      <c r="B304" s="20" t="s">
        <v>515</v>
      </c>
      <c r="C304" s="21" t="s">
        <v>516</v>
      </c>
      <c r="D304" s="22">
        <v>444.44</v>
      </c>
      <c r="E304" s="22"/>
      <c r="F304" s="23"/>
      <c r="G304" s="17">
        <f t="shared" si="14"/>
        <v>444.44</v>
      </c>
      <c r="H304" s="24">
        <f t="shared" si="13"/>
        <v>444.44</v>
      </c>
    </row>
    <row r="305" spans="1:8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3"/>
      <c r="G305" s="17">
        <f t="shared" si="14"/>
        <v>0</v>
      </c>
      <c r="H305" s="24">
        <f t="shared" si="13"/>
        <v>0</v>
      </c>
    </row>
    <row r="306" spans="1:8" ht="15" customHeight="1" x14ac:dyDescent="0.25">
      <c r="A306" s="19">
        <v>130951</v>
      </c>
      <c r="B306" s="20" t="s">
        <v>518</v>
      </c>
      <c r="C306" s="21" t="s">
        <v>519</v>
      </c>
      <c r="D306" s="22">
        <v>412.90199999999999</v>
      </c>
      <c r="E306" s="22"/>
      <c r="F306" s="23"/>
      <c r="G306" s="17">
        <f t="shared" si="14"/>
        <v>412.90199999999999</v>
      </c>
      <c r="H306" s="24">
        <f t="shared" si="13"/>
        <v>412.9</v>
      </c>
    </row>
    <row r="307" spans="1:8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3"/>
      <c r="G308" s="17">
        <f t="shared" si="14"/>
        <v>0</v>
      </c>
      <c r="H308" s="24">
        <f t="shared" si="13"/>
        <v>0</v>
      </c>
    </row>
    <row r="309" spans="1:8" ht="15" customHeight="1" x14ac:dyDescent="0.25">
      <c r="A309" s="19">
        <v>150000</v>
      </c>
      <c r="B309" s="20" t="s">
        <v>522</v>
      </c>
      <c r="C309" s="21" t="s">
        <v>523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150001</v>
      </c>
      <c r="B310" s="20" t="s">
        <v>524</v>
      </c>
      <c r="C310" s="21" t="s">
        <v>525</v>
      </c>
      <c r="D310" s="22"/>
      <c r="E310" s="22"/>
      <c r="F310" s="23"/>
      <c r="G310" s="17">
        <f t="shared" si="14"/>
        <v>0</v>
      </c>
      <c r="H310" s="24">
        <f t="shared" ref="H310:H393" si="15">ROUND(G310,2)</f>
        <v>0</v>
      </c>
    </row>
    <row r="311" spans="1:8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3"/>
      <c r="G311" s="17">
        <f t="shared" si="14"/>
        <v>0</v>
      </c>
      <c r="H311" s="24">
        <f t="shared" si="15"/>
        <v>0</v>
      </c>
    </row>
    <row r="312" spans="1:8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3"/>
      <c r="G312" s="17">
        <f t="shared" si="14"/>
        <v>0</v>
      </c>
      <c r="H312" s="24">
        <f t="shared" si="15"/>
        <v>0</v>
      </c>
    </row>
    <row r="313" spans="1:8" ht="15" customHeight="1" x14ac:dyDescent="0.25">
      <c r="A313" s="19">
        <v>150005</v>
      </c>
      <c r="B313" s="20" t="s">
        <v>530</v>
      </c>
      <c r="C313" s="21" t="s">
        <v>531</v>
      </c>
      <c r="D313" s="22">
        <v>9.93</v>
      </c>
      <c r="E313" s="22"/>
      <c r="F313" s="23"/>
      <c r="G313" s="17">
        <f>SUM(G5:G312)</f>
        <v>3595.7979999999998</v>
      </c>
      <c r="H313" s="24">
        <f t="shared" si="15"/>
        <v>3595.8</v>
      </c>
    </row>
    <row r="314" spans="1:8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150020</v>
      </c>
      <c r="B315" s="20" t="s">
        <v>534</v>
      </c>
      <c r="C315" s="21" t="s">
        <v>535</v>
      </c>
      <c r="D315" s="22">
        <v>34.65</v>
      </c>
      <c r="E315" s="22"/>
      <c r="F315" s="23"/>
      <c r="G315" s="17">
        <f t="shared" si="14"/>
        <v>34.65</v>
      </c>
      <c r="H315" s="24">
        <f>ROUND(G315,2)</f>
        <v>34.65</v>
      </c>
    </row>
    <row r="316" spans="1:8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3"/>
      <c r="G316" s="17">
        <f t="shared" ref="G316:G379" si="16">SUM(D316:F316)</f>
        <v>0</v>
      </c>
      <c r="H316" s="24">
        <f t="shared" ref="H316:H317" si="17">ROUND(G316,2)</f>
        <v>0</v>
      </c>
    </row>
    <row r="317" spans="1:8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3"/>
      <c r="G317" s="17">
        <f t="shared" si="16"/>
        <v>0</v>
      </c>
      <c r="H317" s="24">
        <f t="shared" si="17"/>
        <v>0</v>
      </c>
    </row>
    <row r="318" spans="1:8" ht="15" customHeight="1" x14ac:dyDescent="0.25">
      <c r="A318" s="19">
        <v>152000</v>
      </c>
      <c r="B318" s="20" t="s">
        <v>538</v>
      </c>
      <c r="C318" s="21" t="s">
        <v>539</v>
      </c>
      <c r="D318" s="22"/>
      <c r="E318" s="22"/>
      <c r="F318" s="23"/>
      <c r="G318" s="17">
        <f t="shared" si="16"/>
        <v>0</v>
      </c>
      <c r="H318" s="24">
        <f t="shared" si="15"/>
        <v>0</v>
      </c>
    </row>
    <row r="319" spans="1:8" ht="15" customHeight="1" x14ac:dyDescent="0.25">
      <c r="A319" s="19">
        <v>152001</v>
      </c>
      <c r="B319" s="20" t="s">
        <v>540</v>
      </c>
      <c r="C319" s="21" t="s">
        <v>541</v>
      </c>
      <c r="D319" s="22"/>
      <c r="E319" s="22"/>
      <c r="F319" s="23"/>
      <c r="G319" s="17">
        <f t="shared" si="16"/>
        <v>0</v>
      </c>
      <c r="H319" s="24">
        <f t="shared" si="15"/>
        <v>0</v>
      </c>
    </row>
    <row r="320" spans="1:8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152007</v>
      </c>
      <c r="B325" s="20" t="s">
        <v>552</v>
      </c>
      <c r="C325" s="21" t="s">
        <v>553</v>
      </c>
      <c r="D325" s="22">
        <v>13.23</v>
      </c>
      <c r="E325" s="22"/>
      <c r="F325" s="23"/>
      <c r="G325" s="17">
        <f t="shared" si="16"/>
        <v>13.23</v>
      </c>
      <c r="H325" s="24">
        <f t="shared" si="15"/>
        <v>13.23</v>
      </c>
    </row>
    <row r="326" spans="1:8" ht="15" customHeight="1" x14ac:dyDescent="0.25">
      <c r="A326" s="19">
        <v>152008</v>
      </c>
      <c r="B326" s="20" t="s">
        <v>554</v>
      </c>
      <c r="C326" s="21" t="s">
        <v>555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152010</v>
      </c>
      <c r="B327" s="20" t="s">
        <v>556</v>
      </c>
      <c r="C327" s="21" t="s">
        <v>557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152012</v>
      </c>
      <c r="B329" s="20" t="s">
        <v>560</v>
      </c>
      <c r="C329" s="21" t="s">
        <v>561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153001</v>
      </c>
      <c r="B332" s="20" t="s">
        <v>565</v>
      </c>
      <c r="C332" s="21" t="s">
        <v>566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153003</v>
      </c>
      <c r="B334" s="20" t="s">
        <v>569</v>
      </c>
      <c r="C334" s="21" t="s">
        <v>570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3"/>
      <c r="G336" s="17">
        <f t="shared" si="16"/>
        <v>0</v>
      </c>
      <c r="H336" s="24">
        <f>ROUND(G336,2)</f>
        <v>0</v>
      </c>
    </row>
    <row r="337" spans="1:8" ht="15" customHeight="1" x14ac:dyDescent="0.25">
      <c r="A337" s="19">
        <v>153006</v>
      </c>
      <c r="B337" s="20" t="s">
        <v>575</v>
      </c>
      <c r="C337" s="21" t="s">
        <v>576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3"/>
      <c r="G338" s="17">
        <f t="shared" si="16"/>
        <v>0</v>
      </c>
      <c r="H338" s="24">
        <f t="shared" si="15"/>
        <v>0</v>
      </c>
    </row>
    <row r="339" spans="1:8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153011</v>
      </c>
      <c r="B342" s="20" t="s">
        <v>585</v>
      </c>
      <c r="C342" s="21" t="s">
        <v>586</v>
      </c>
      <c r="D342" s="22">
        <v>10.65</v>
      </c>
      <c r="E342" s="22"/>
      <c r="F342" s="23"/>
      <c r="G342" s="17">
        <f t="shared" si="16"/>
        <v>10.65</v>
      </c>
      <c r="H342" s="24">
        <f t="shared" si="15"/>
        <v>10.65</v>
      </c>
    </row>
    <row r="343" spans="1:8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162006</v>
      </c>
      <c r="B347" s="20" t="s">
        <v>594</v>
      </c>
      <c r="C347" s="21" t="s">
        <v>674</v>
      </c>
      <c r="D347" s="22">
        <v>1.59</v>
      </c>
      <c r="E347" s="22"/>
      <c r="F347" s="23"/>
      <c r="G347" s="17">
        <f t="shared" si="16"/>
        <v>1.59</v>
      </c>
      <c r="H347" s="24">
        <f t="shared" si="15"/>
        <v>1.59</v>
      </c>
    </row>
    <row r="348" spans="1:8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210174</v>
      </c>
      <c r="B362" s="20" t="s">
        <v>611</v>
      </c>
      <c r="C362" s="21" t="s">
        <v>714</v>
      </c>
      <c r="D362" s="22">
        <v>7.85</v>
      </c>
      <c r="E362" s="22"/>
      <c r="F362" s="23"/>
      <c r="G362" s="17">
        <f t="shared" si="16"/>
        <v>7.85</v>
      </c>
      <c r="H362" s="24">
        <f t="shared" si="15"/>
        <v>7.85</v>
      </c>
    </row>
    <row r="363" spans="1:8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ref="G380:G400" si="18">SUM(D380:F380)</f>
        <v>0</v>
      </c>
      <c r="H380" s="24">
        <f t="shared" si="15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3"/>
      <c r="G381" s="17">
        <f t="shared" si="18"/>
        <v>0</v>
      </c>
      <c r="H381" s="24">
        <f t="shared" si="15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8"/>
        <v>0</v>
      </c>
      <c r="H382" s="24">
        <f t="shared" si="15"/>
        <v>0</v>
      </c>
    </row>
    <row r="383" spans="1:8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310.28399999999999</v>
      </c>
      <c r="E386" s="22"/>
      <c r="F386" s="23"/>
      <c r="G386" s="17">
        <f t="shared" si="18"/>
        <v>310.28399999999999</v>
      </c>
      <c r="H386" s="24">
        <f t="shared" si="15"/>
        <v>310.27999999999997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539.89200000000005</v>
      </c>
      <c r="E387" s="4">
        <v>40.83</v>
      </c>
      <c r="F387" s="23">
        <v>2825.62</v>
      </c>
      <c r="G387" s="17">
        <f t="shared" si="18"/>
        <v>3406.3420000000001</v>
      </c>
      <c r="H387" s="24">
        <f t="shared" si="15"/>
        <v>3406.34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168.07</v>
      </c>
      <c r="E388" s="22"/>
      <c r="F388" s="23"/>
      <c r="G388" s="17">
        <f t="shared" si="18"/>
        <v>168.07</v>
      </c>
      <c r="H388" s="24">
        <f t="shared" si="15"/>
        <v>168.07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8"/>
        <v>0</v>
      </c>
      <c r="H389" s="24">
        <f>ROUND(G389,2)</f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375.80799999999999</v>
      </c>
      <c r="E390" s="22"/>
      <c r="F390" s="23">
        <v>167.77</v>
      </c>
      <c r="G390" s="17">
        <f t="shared" si="18"/>
        <v>543.57799999999997</v>
      </c>
      <c r="H390" s="24">
        <f t="shared" si="15"/>
        <v>543.58000000000004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8"/>
        <v>0</v>
      </c>
      <c r="H391" s="24">
        <f t="shared" si="15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>
        <v>13.56</v>
      </c>
      <c r="E393" s="22"/>
      <c r="F393" s="23"/>
      <c r="G393" s="17">
        <f t="shared" si="18"/>
        <v>13.56</v>
      </c>
      <c r="H393" s="24">
        <f t="shared" si="15"/>
        <v>13.56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/>
      <c r="F394" s="23"/>
      <c r="G394" s="17">
        <f t="shared" si="18"/>
        <v>0</v>
      </c>
      <c r="H394" s="24">
        <f t="shared" ref="H394:H401" si="19">ROUND(G394,2)</f>
        <v>0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>
        <v>2.52</v>
      </c>
      <c r="E395" s="22"/>
      <c r="F395" s="23"/>
      <c r="G395" s="17">
        <f t="shared" si="18"/>
        <v>2.52</v>
      </c>
      <c r="H395" s="24">
        <f t="shared" si="19"/>
        <v>2.52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>
        <v>13.103999999999999</v>
      </c>
      <c r="E396" s="22"/>
      <c r="F396" s="23"/>
      <c r="G396" s="17">
        <f t="shared" si="18"/>
        <v>13.103999999999999</v>
      </c>
      <c r="H396" s="24">
        <f t="shared" si="19"/>
        <v>13.1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8"/>
        <v>0</v>
      </c>
      <c r="H397" s="24">
        <f t="shared" si="19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8"/>
        <v>0</v>
      </c>
      <c r="H400" s="33">
        <f t="shared" si="19"/>
        <v>0</v>
      </c>
    </row>
    <row r="401" spans="1:8" ht="15" customHeight="1" x14ac:dyDescent="0.25">
      <c r="D401" s="34">
        <f>SUM(D5:D400)</f>
        <v>4032.4560000000001</v>
      </c>
      <c r="E401" s="34">
        <f t="shared" ref="E401" si="20">SUM(E5:E400)</f>
        <v>40.83</v>
      </c>
      <c r="F401" s="35">
        <f>SUM(F9:F400)</f>
        <v>4057.87</v>
      </c>
      <c r="G401" s="36">
        <f>SUM(G313:G400)</f>
        <v>8121.2260000000006</v>
      </c>
      <c r="H401" s="37">
        <f t="shared" si="19"/>
        <v>8121.23</v>
      </c>
    </row>
    <row r="402" spans="1:8" ht="15" customHeight="1" x14ac:dyDescent="0.25">
      <c r="A402" s="2" t="s">
        <v>7</v>
      </c>
      <c r="F402" s="4" t="s">
        <v>7</v>
      </c>
      <c r="G402" s="38"/>
      <c r="H402" s="37"/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H402"/>
  <sheetViews>
    <sheetView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12.99</v>
      </c>
      <c r="E5" s="15"/>
      <c r="F5" s="16"/>
      <c r="G5" s="17">
        <f t="shared" ref="G5:G58" si="0">SUM(D5:F5)</f>
        <v>12.99</v>
      </c>
      <c r="H5" s="18">
        <f t="shared" ref="H5:H68" si="1">ROUND(G5,2)</f>
        <v>12.99</v>
      </c>
    </row>
    <row r="6" spans="1:8" ht="15" customHeight="1" x14ac:dyDescent="0.25">
      <c r="A6" s="19">
        <v>1250</v>
      </c>
      <c r="B6" s="20" t="s">
        <v>12</v>
      </c>
      <c r="C6" s="21" t="s">
        <v>13</v>
      </c>
      <c r="D6" s="22"/>
      <c r="E6" s="22"/>
      <c r="F6" s="23"/>
      <c r="G6" s="17">
        <f t="shared" si="0"/>
        <v>0</v>
      </c>
      <c r="H6" s="24">
        <f t="shared" si="1"/>
        <v>0</v>
      </c>
    </row>
    <row r="7" spans="1:8" ht="15" customHeight="1" x14ac:dyDescent="0.25">
      <c r="A7" s="19">
        <v>1303</v>
      </c>
      <c r="B7" s="20" t="s">
        <v>10</v>
      </c>
      <c r="C7" s="21" t="s">
        <v>14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1350</v>
      </c>
      <c r="B8" s="20" t="s">
        <v>15</v>
      </c>
      <c r="C8" s="21" t="s">
        <v>16</v>
      </c>
      <c r="D8" s="22">
        <v>40.25</v>
      </c>
      <c r="E8" s="22"/>
      <c r="F8" s="23"/>
      <c r="G8" s="17">
        <f t="shared" si="0"/>
        <v>40.25</v>
      </c>
      <c r="H8" s="24">
        <f t="shared" si="1"/>
        <v>40.25</v>
      </c>
    </row>
    <row r="9" spans="1:8" ht="15" customHeight="1" x14ac:dyDescent="0.25">
      <c r="A9" s="19">
        <v>1370</v>
      </c>
      <c r="B9" s="20" t="s">
        <v>15</v>
      </c>
      <c r="C9" s="21" t="s">
        <v>17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1400</v>
      </c>
      <c r="B10" s="20" t="s">
        <v>18</v>
      </c>
      <c r="C10" s="21" t="s">
        <v>19</v>
      </c>
      <c r="D10" s="22">
        <v>0.63</v>
      </c>
      <c r="E10" s="22"/>
      <c r="F10" s="23"/>
      <c r="G10" s="17">
        <f t="shared" si="0"/>
        <v>0.63</v>
      </c>
      <c r="H10" s="24">
        <f>ROUND(G10,2)</f>
        <v>0.63</v>
      </c>
    </row>
    <row r="11" spans="1:8" ht="15" customHeight="1" x14ac:dyDescent="0.25">
      <c r="A11" s="19">
        <v>1401</v>
      </c>
      <c r="B11" s="20" t="s">
        <v>18</v>
      </c>
      <c r="C11" s="21" t="s">
        <v>679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1450</v>
      </c>
      <c r="B12" s="20" t="s">
        <v>20</v>
      </c>
      <c r="C12" s="21" t="s">
        <v>21</v>
      </c>
      <c r="D12" s="22">
        <v>27.82</v>
      </c>
      <c r="E12" s="22"/>
      <c r="F12" s="23"/>
      <c r="G12" s="17">
        <f t="shared" si="0"/>
        <v>27.82</v>
      </c>
      <c r="H12" s="24">
        <f t="shared" si="1"/>
        <v>27.82</v>
      </c>
    </row>
    <row r="13" spans="1:8" ht="15" customHeight="1" x14ac:dyDescent="0.25">
      <c r="A13" s="19">
        <v>1456</v>
      </c>
      <c r="B13" s="20" t="s">
        <v>22</v>
      </c>
      <c r="C13" s="21" t="s">
        <v>23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1470</v>
      </c>
      <c r="B14" s="20" t="s">
        <v>24</v>
      </c>
      <c r="C14" s="21" t="s">
        <v>25</v>
      </c>
      <c r="D14" s="22"/>
      <c r="E14" s="22"/>
      <c r="F14" s="23"/>
      <c r="G14" s="17">
        <f t="shared" si="0"/>
        <v>0</v>
      </c>
      <c r="H14" s="24">
        <f>ROUND(G14,2)</f>
        <v>0</v>
      </c>
    </row>
    <row r="15" spans="1:8" ht="15" customHeight="1" x14ac:dyDescent="0.25">
      <c r="A15" s="19" t="s">
        <v>26</v>
      </c>
      <c r="B15" s="20" t="s">
        <v>22</v>
      </c>
      <c r="C15" s="21" t="s">
        <v>27</v>
      </c>
      <c r="D15" s="22"/>
      <c r="E15" s="22"/>
      <c r="F15" s="23"/>
      <c r="G15" s="17">
        <f t="shared" si="0"/>
        <v>0</v>
      </c>
      <c r="H15" s="24">
        <f t="shared" ref="H15" si="2">ROUND(G15,2)</f>
        <v>0</v>
      </c>
    </row>
    <row r="16" spans="1:8" ht="15" customHeight="1" x14ac:dyDescent="0.25">
      <c r="A16" s="19">
        <v>1530</v>
      </c>
      <c r="B16" s="20" t="s">
        <v>28</v>
      </c>
      <c r="C16" s="21" t="s">
        <v>29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1581</v>
      </c>
      <c r="B17" s="20" t="s">
        <v>30</v>
      </c>
      <c r="C17" s="21" t="s">
        <v>31</v>
      </c>
      <c r="D17" s="22"/>
      <c r="E17" s="22"/>
      <c r="F17" s="23"/>
      <c r="G17" s="17">
        <f t="shared" si="0"/>
        <v>0</v>
      </c>
      <c r="H17" s="24">
        <f>ROUND(G17,2)</f>
        <v>0</v>
      </c>
    </row>
    <row r="18" spans="1:8" ht="15" customHeight="1" x14ac:dyDescent="0.25">
      <c r="A18" s="19">
        <v>1583</v>
      </c>
      <c r="B18" s="20" t="s">
        <v>32</v>
      </c>
      <c r="C18" s="21" t="s">
        <v>33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1584</v>
      </c>
      <c r="B19" s="20" t="s">
        <v>34</v>
      </c>
      <c r="C19" s="21" t="s">
        <v>35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1702</v>
      </c>
      <c r="B20" s="20" t="s">
        <v>36</v>
      </c>
      <c r="C20" s="21" t="s">
        <v>37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1800</v>
      </c>
      <c r="B21" s="20" t="s">
        <v>38</v>
      </c>
      <c r="C21" s="21" t="s">
        <v>39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1813</v>
      </c>
      <c r="B22" s="20" t="s">
        <v>40</v>
      </c>
      <c r="C22" s="21" t="s">
        <v>41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2140</v>
      </c>
      <c r="B23" s="20" t="s">
        <v>42</v>
      </c>
      <c r="C23" s="21" t="s">
        <v>43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2150</v>
      </c>
      <c r="B24" s="20" t="s">
        <v>44</v>
      </c>
      <c r="C24" s="21" t="s">
        <v>45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 t="s">
        <v>46</v>
      </c>
      <c r="B25" s="20" t="s">
        <v>47</v>
      </c>
      <c r="C25" s="21" t="s">
        <v>48</v>
      </c>
      <c r="D25" s="22"/>
      <c r="E25" s="22"/>
      <c r="F25" s="23"/>
      <c r="G25" s="17">
        <f t="shared" si="0"/>
        <v>0</v>
      </c>
      <c r="H25" s="24">
        <f>ROUND(G25,2)</f>
        <v>0</v>
      </c>
    </row>
    <row r="26" spans="1:8" ht="15" customHeight="1" x14ac:dyDescent="0.25">
      <c r="A26" s="19" t="s">
        <v>49</v>
      </c>
      <c r="B26" s="20" t="s">
        <v>50</v>
      </c>
      <c r="C26" s="21" t="s">
        <v>45</v>
      </c>
      <c r="D26" s="22"/>
      <c r="E26" s="22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2350</v>
      </c>
      <c r="B27" s="20" t="s">
        <v>51</v>
      </c>
      <c r="C27" s="21" t="s">
        <v>52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>
        <v>2460</v>
      </c>
      <c r="B28" s="20" t="s">
        <v>53</v>
      </c>
      <c r="C28" s="21" t="s">
        <v>681</v>
      </c>
      <c r="D28" s="22">
        <v>246.02799999999999</v>
      </c>
      <c r="E28" s="22"/>
      <c r="F28" s="23"/>
      <c r="G28" s="17">
        <f t="shared" si="0"/>
        <v>246.02799999999999</v>
      </c>
      <c r="H28" s="24">
        <f t="shared" si="1"/>
        <v>246.03</v>
      </c>
    </row>
    <row r="29" spans="1:8" ht="15" customHeight="1" x14ac:dyDescent="0.25">
      <c r="A29" s="19">
        <v>2520</v>
      </c>
      <c r="B29" s="20" t="s">
        <v>54</v>
      </c>
      <c r="C29" s="21" t="s">
        <v>55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2521</v>
      </c>
      <c r="B30" s="20" t="s">
        <v>56</v>
      </c>
      <c r="C30" s="21" t="s">
        <v>57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2570</v>
      </c>
      <c r="B31" s="20" t="s">
        <v>58</v>
      </c>
      <c r="C31" s="21" t="s">
        <v>59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2620</v>
      </c>
      <c r="B32" s="20" t="s">
        <v>60</v>
      </c>
      <c r="C32" s="21" t="s">
        <v>61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2680</v>
      </c>
      <c r="B33" s="20" t="s">
        <v>62</v>
      </c>
      <c r="C33" s="21" t="s">
        <v>63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2720</v>
      </c>
      <c r="B34" s="20" t="s">
        <v>64</v>
      </c>
      <c r="C34" s="21" t="s">
        <v>65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2960</v>
      </c>
      <c r="B35" s="20" t="s">
        <v>66</v>
      </c>
      <c r="C35" s="21" t="s">
        <v>67</v>
      </c>
      <c r="D35" s="22">
        <v>3.66</v>
      </c>
      <c r="E35" s="22"/>
      <c r="F35" s="23"/>
      <c r="G35" s="17">
        <f t="shared" si="0"/>
        <v>3.66</v>
      </c>
      <c r="H35" s="24">
        <f t="shared" si="1"/>
        <v>3.66</v>
      </c>
    </row>
    <row r="36" spans="1:8" ht="15" customHeight="1" x14ac:dyDescent="0.25">
      <c r="A36" s="19" t="s">
        <v>68</v>
      </c>
      <c r="B36" s="20" t="s">
        <v>60</v>
      </c>
      <c r="C36" s="21" t="s">
        <v>69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3060</v>
      </c>
      <c r="B37" s="20" t="s">
        <v>70</v>
      </c>
      <c r="C37" s="21" t="s">
        <v>71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3260</v>
      </c>
      <c r="B38" s="20" t="s">
        <v>72</v>
      </c>
      <c r="C38" s="21" t="s">
        <v>73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3400</v>
      </c>
      <c r="B39" s="20" t="s">
        <v>64</v>
      </c>
      <c r="C39" s="21" t="s">
        <v>74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3410</v>
      </c>
      <c r="B40" s="20" t="s">
        <v>75</v>
      </c>
      <c r="C40" s="21" t="s">
        <v>76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3500</v>
      </c>
      <c r="B41" s="20" t="s">
        <v>77</v>
      </c>
      <c r="C41" s="21" t="s">
        <v>78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3510</v>
      </c>
      <c r="B42" s="20" t="s">
        <v>79</v>
      </c>
      <c r="C42" s="21" t="s">
        <v>80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3560</v>
      </c>
      <c r="B43" s="20" t="s">
        <v>81</v>
      </c>
      <c r="C43" s="21" t="s">
        <v>82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3610</v>
      </c>
      <c r="B44" s="20" t="s">
        <v>83</v>
      </c>
      <c r="C44" s="21" t="s">
        <v>84</v>
      </c>
      <c r="D44" s="22"/>
      <c r="E44" s="22"/>
      <c r="F44" s="23"/>
      <c r="G44" s="17">
        <f t="shared" si="0"/>
        <v>0</v>
      </c>
      <c r="H44" s="24">
        <f>ROUND(G44,2)</f>
        <v>0</v>
      </c>
    </row>
    <row r="45" spans="1:8" ht="15" customHeight="1" x14ac:dyDescent="0.25">
      <c r="A45" s="19">
        <v>3710</v>
      </c>
      <c r="B45" s="20" t="s">
        <v>85</v>
      </c>
      <c r="C45" s="21" t="s">
        <v>86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3950</v>
      </c>
      <c r="B46" s="20" t="s">
        <v>87</v>
      </c>
      <c r="C46" s="21" t="s">
        <v>88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4300</v>
      </c>
      <c r="B47" s="20" t="s">
        <v>89</v>
      </c>
      <c r="C47" s="21" t="s">
        <v>90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4311</v>
      </c>
      <c r="B48" s="20" t="s">
        <v>87</v>
      </c>
      <c r="C48" s="21" t="s">
        <v>91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 t="s">
        <v>92</v>
      </c>
      <c r="B49" s="20" t="s">
        <v>93</v>
      </c>
      <c r="C49" s="21" t="s">
        <v>94</v>
      </c>
      <c r="D49" s="22"/>
      <c r="E49" s="22"/>
      <c r="F49" s="23"/>
      <c r="G49" s="17">
        <f t="shared" si="0"/>
        <v>0</v>
      </c>
      <c r="H49" s="24">
        <f>ROUND(G49,2)</f>
        <v>0</v>
      </c>
    </row>
    <row r="50" spans="1:8" ht="15" customHeight="1" x14ac:dyDescent="0.25">
      <c r="A50" s="19">
        <v>4480</v>
      </c>
      <c r="B50" s="20" t="s">
        <v>85</v>
      </c>
      <c r="C50" s="21" t="s">
        <v>95</v>
      </c>
      <c r="D50" s="22"/>
      <c r="E50" s="22"/>
      <c r="F50" s="23"/>
      <c r="G50" s="17">
        <f t="shared" si="0"/>
        <v>0</v>
      </c>
      <c r="H50" s="24">
        <f t="shared" ref="H50" si="3">ROUND(G50,2)</f>
        <v>0</v>
      </c>
    </row>
    <row r="51" spans="1:8" ht="15" customHeight="1" x14ac:dyDescent="0.25">
      <c r="A51" s="19">
        <v>4511</v>
      </c>
      <c r="B51" s="20" t="s">
        <v>96</v>
      </c>
      <c r="C51" s="21" t="s">
        <v>97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4512</v>
      </c>
      <c r="B52" s="20" t="s">
        <v>98</v>
      </c>
      <c r="C52" s="21" t="s">
        <v>99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4513</v>
      </c>
      <c r="B53" s="20" t="s">
        <v>100</v>
      </c>
      <c r="C53" s="21" t="s">
        <v>101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4610</v>
      </c>
      <c r="B54" s="20" t="s">
        <v>89</v>
      </c>
      <c r="C54" s="21" t="s">
        <v>102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4612</v>
      </c>
      <c r="B55" s="20" t="s">
        <v>89</v>
      </c>
      <c r="C55" s="21" t="s">
        <v>103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4615</v>
      </c>
      <c r="B56" s="20" t="s">
        <v>89</v>
      </c>
      <c r="C56" s="21" t="s">
        <v>104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4616</v>
      </c>
      <c r="B57" s="20" t="s">
        <v>100</v>
      </c>
      <c r="C57" s="21" t="s">
        <v>105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4661</v>
      </c>
      <c r="B58" s="20" t="s">
        <v>106</v>
      </c>
      <c r="C58" s="21" t="s">
        <v>107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4710</v>
      </c>
      <c r="B59" s="20" t="s">
        <v>108</v>
      </c>
      <c r="C59" s="21" t="s">
        <v>109</v>
      </c>
      <c r="D59" s="22"/>
      <c r="E59" s="22"/>
      <c r="F59" s="23"/>
      <c r="G59" s="17">
        <v>0</v>
      </c>
      <c r="H59" s="24">
        <f t="shared" si="1"/>
        <v>0</v>
      </c>
    </row>
    <row r="60" spans="1:8" ht="15" customHeight="1" x14ac:dyDescent="0.25">
      <c r="A60" s="19">
        <v>4760</v>
      </c>
      <c r="B60" s="20" t="s">
        <v>110</v>
      </c>
      <c r="C60" s="21" t="s">
        <v>111</v>
      </c>
      <c r="D60" s="22"/>
      <c r="E60" s="22"/>
      <c r="F60" s="23"/>
      <c r="G60" s="17">
        <f t="shared" ref="G60:G123" si="4">SUM(D60:F60)</f>
        <v>0</v>
      </c>
      <c r="H60" s="24">
        <f t="shared" si="1"/>
        <v>0</v>
      </c>
    </row>
    <row r="61" spans="1:8" ht="15" customHeight="1" x14ac:dyDescent="0.25">
      <c r="A61" s="19">
        <v>5000</v>
      </c>
      <c r="B61" s="20" t="s">
        <v>112</v>
      </c>
      <c r="C61" s="21" t="s">
        <v>113</v>
      </c>
      <c r="D61" s="22"/>
      <c r="E61" s="22"/>
      <c r="F61" s="23"/>
      <c r="G61" s="17">
        <f t="shared" si="4"/>
        <v>0</v>
      </c>
      <c r="H61" s="24">
        <f t="shared" si="1"/>
        <v>0</v>
      </c>
    </row>
    <row r="62" spans="1:8" ht="15" customHeight="1" x14ac:dyDescent="0.25">
      <c r="A62" s="19">
        <v>5002</v>
      </c>
      <c r="B62" s="20" t="s">
        <v>114</v>
      </c>
      <c r="C62" s="21" t="s">
        <v>115</v>
      </c>
      <c r="D62" s="22"/>
      <c r="E62" s="22"/>
      <c r="F62" s="23"/>
      <c r="G62" s="17">
        <f t="shared" si="4"/>
        <v>0</v>
      </c>
      <c r="H62" s="24">
        <f t="shared" si="1"/>
        <v>0</v>
      </c>
    </row>
    <row r="63" spans="1:8" ht="15" customHeight="1" x14ac:dyDescent="0.25">
      <c r="A63" s="19">
        <v>5003</v>
      </c>
      <c r="B63" s="20" t="s">
        <v>116</v>
      </c>
      <c r="C63" s="21" t="s">
        <v>117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5005</v>
      </c>
      <c r="B64" s="20" t="s">
        <v>118</v>
      </c>
      <c r="C64" s="21" t="s">
        <v>119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5006</v>
      </c>
      <c r="B65" s="20" t="s">
        <v>120</v>
      </c>
      <c r="C65" s="21" t="s">
        <v>706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 t="s">
        <v>122</v>
      </c>
      <c r="B66" s="20" t="s">
        <v>118</v>
      </c>
      <c r="C66" s="21" t="s">
        <v>123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5270</v>
      </c>
      <c r="B67" s="20" t="s">
        <v>118</v>
      </c>
      <c r="C67" s="21" t="s">
        <v>124</v>
      </c>
      <c r="D67" s="22">
        <v>1.59</v>
      </c>
      <c r="E67" s="22"/>
      <c r="F67" s="23"/>
      <c r="G67" s="17">
        <f t="shared" si="4"/>
        <v>1.59</v>
      </c>
      <c r="H67" s="24">
        <f t="shared" si="1"/>
        <v>1.59</v>
      </c>
    </row>
    <row r="68" spans="1:8" ht="15" customHeight="1" x14ac:dyDescent="0.25">
      <c r="A68" s="19">
        <v>5280</v>
      </c>
      <c r="B68" s="20" t="s">
        <v>125</v>
      </c>
      <c r="C68" s="21" t="s">
        <v>126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5310</v>
      </c>
      <c r="B69" s="20" t="s">
        <v>127</v>
      </c>
      <c r="C69" s="21" t="s">
        <v>128</v>
      </c>
      <c r="D69" s="22"/>
      <c r="E69" s="22"/>
      <c r="F69" s="23"/>
      <c r="G69" s="17">
        <f t="shared" si="4"/>
        <v>0</v>
      </c>
      <c r="H69" s="24">
        <f t="shared" ref="H69:H70" si="5">ROUND(G69,2)</f>
        <v>0</v>
      </c>
    </row>
    <row r="70" spans="1:8" ht="15" customHeight="1" x14ac:dyDescent="0.25">
      <c r="A70" s="19">
        <v>5345</v>
      </c>
      <c r="B70" s="20" t="s">
        <v>129</v>
      </c>
      <c r="C70" s="21" t="s">
        <v>130</v>
      </c>
      <c r="D70" s="22"/>
      <c r="E70" s="22"/>
      <c r="F70" s="23"/>
      <c r="G70" s="17">
        <f t="shared" si="4"/>
        <v>0</v>
      </c>
      <c r="H70" s="24">
        <f t="shared" si="5"/>
        <v>0</v>
      </c>
    </row>
    <row r="71" spans="1:8" ht="15" customHeight="1" x14ac:dyDescent="0.25">
      <c r="A71" s="19">
        <v>5347</v>
      </c>
      <c r="B71" s="20" t="s">
        <v>131</v>
      </c>
      <c r="C71" s="21" t="s">
        <v>132</v>
      </c>
      <c r="D71" s="22"/>
      <c r="E71" s="22"/>
      <c r="F71" s="23"/>
      <c r="G71" s="17">
        <f t="shared" si="4"/>
        <v>0</v>
      </c>
      <c r="H71" s="24">
        <f>ROUND(G71,2)</f>
        <v>0</v>
      </c>
    </row>
    <row r="72" spans="1:8" ht="15" customHeight="1" x14ac:dyDescent="0.25">
      <c r="A72" s="19">
        <v>5381</v>
      </c>
      <c r="B72" s="20" t="s">
        <v>127</v>
      </c>
      <c r="C72" s="21" t="s">
        <v>133</v>
      </c>
      <c r="D72" s="22"/>
      <c r="E72" s="22"/>
      <c r="F72" s="23"/>
      <c r="G72" s="17">
        <f t="shared" si="4"/>
        <v>0</v>
      </c>
      <c r="H72" s="24">
        <f t="shared" ref="H72:H141" si="6">ROUND(G72,2)</f>
        <v>0</v>
      </c>
    </row>
    <row r="73" spans="1:8" ht="15" customHeight="1" x14ac:dyDescent="0.25">
      <c r="A73" s="19">
        <v>5430</v>
      </c>
      <c r="B73" s="20" t="s">
        <v>134</v>
      </c>
      <c r="C73" s="21" t="s">
        <v>135</v>
      </c>
      <c r="D73" s="22"/>
      <c r="E73" s="22"/>
      <c r="F73" s="23"/>
      <c r="G73" s="17">
        <f t="shared" si="4"/>
        <v>0</v>
      </c>
      <c r="H73" s="24">
        <f t="shared" si="6"/>
        <v>0</v>
      </c>
    </row>
    <row r="74" spans="1:8" ht="15" customHeight="1" x14ac:dyDescent="0.25">
      <c r="A74" s="19">
        <v>5470</v>
      </c>
      <c r="B74" s="20" t="s">
        <v>136</v>
      </c>
      <c r="C74" s="21" t="s">
        <v>137</v>
      </c>
      <c r="D74" s="22">
        <v>0.57599999999999996</v>
      </c>
      <c r="E74" s="22"/>
      <c r="F74" s="23"/>
      <c r="G74" s="17">
        <f t="shared" si="4"/>
        <v>0.57599999999999996</v>
      </c>
      <c r="H74" s="24">
        <f t="shared" si="6"/>
        <v>0.57999999999999996</v>
      </c>
    </row>
    <row r="75" spans="1:8" ht="15" customHeight="1" x14ac:dyDescent="0.25">
      <c r="A75" s="19">
        <v>5515</v>
      </c>
      <c r="B75" s="20" t="s">
        <v>138</v>
      </c>
      <c r="C75" s="21" t="s">
        <v>709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5531</v>
      </c>
      <c r="B76" s="20" t="s">
        <v>138</v>
      </c>
      <c r="C76" s="21" t="s">
        <v>139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5570</v>
      </c>
      <c r="B77" s="20" t="s">
        <v>140</v>
      </c>
      <c r="C77" s="21" t="s">
        <v>141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5600</v>
      </c>
      <c r="B78" s="20" t="s">
        <v>142</v>
      </c>
      <c r="C78" s="21" t="s">
        <v>143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 t="s">
        <v>144</v>
      </c>
      <c r="B79" s="20" t="s">
        <v>145</v>
      </c>
      <c r="C79" s="21" t="s">
        <v>146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 t="s">
        <v>147</v>
      </c>
      <c r="B80" s="20" t="s">
        <v>148</v>
      </c>
      <c r="C80" s="21" t="s">
        <v>149</v>
      </c>
      <c r="D80" s="22"/>
      <c r="E80" s="22"/>
      <c r="F80" s="23"/>
      <c r="G80" s="17">
        <f t="shared" si="4"/>
        <v>0</v>
      </c>
      <c r="H80" s="24">
        <f>ROUND(G80,2)</f>
        <v>0</v>
      </c>
    </row>
    <row r="81" spans="1:8" ht="15" customHeight="1" x14ac:dyDescent="0.25">
      <c r="A81" s="19">
        <v>5612</v>
      </c>
      <c r="B81" s="20" t="s">
        <v>145</v>
      </c>
      <c r="C81" s="21" t="s">
        <v>676</v>
      </c>
      <c r="D81" s="22"/>
      <c r="E81" s="22"/>
      <c r="F81" s="23"/>
      <c r="G81" s="17">
        <f t="shared" si="4"/>
        <v>0</v>
      </c>
      <c r="H81" s="24">
        <f t="shared" ref="H81" si="7">ROUND(G81,2)</f>
        <v>0</v>
      </c>
    </row>
    <row r="82" spans="1:8" ht="15" customHeight="1" x14ac:dyDescent="0.25">
      <c r="A82" s="19">
        <v>5660</v>
      </c>
      <c r="B82" s="20" t="s">
        <v>150</v>
      </c>
      <c r="C82" s="21" t="s">
        <v>151</v>
      </c>
      <c r="D82" s="22">
        <v>43.48</v>
      </c>
      <c r="E82" s="22"/>
      <c r="F82" s="23"/>
      <c r="G82" s="17">
        <f t="shared" si="4"/>
        <v>43.48</v>
      </c>
      <c r="H82" s="24">
        <f t="shared" si="6"/>
        <v>43.48</v>
      </c>
    </row>
    <row r="83" spans="1:8" ht="15" customHeight="1" x14ac:dyDescent="0.25">
      <c r="A83" s="19">
        <v>5690</v>
      </c>
      <c r="B83" s="20" t="s">
        <v>152</v>
      </c>
      <c r="C83" s="21" t="s">
        <v>153</v>
      </c>
      <c r="D83" s="22">
        <v>490.59</v>
      </c>
      <c r="E83" s="22"/>
      <c r="F83" s="23"/>
      <c r="G83" s="17">
        <f t="shared" si="4"/>
        <v>490.59</v>
      </c>
      <c r="H83" s="24">
        <f t="shared" si="6"/>
        <v>490.59</v>
      </c>
    </row>
    <row r="84" spans="1:8" ht="15" customHeight="1" x14ac:dyDescent="0.25">
      <c r="A84" s="19">
        <v>5760</v>
      </c>
      <c r="B84" s="20" t="s">
        <v>154</v>
      </c>
      <c r="C84" s="21" t="s">
        <v>155</v>
      </c>
      <c r="D84" s="25">
        <v>0.63</v>
      </c>
      <c r="E84" s="25"/>
      <c r="F84" s="23"/>
      <c r="G84" s="17">
        <f t="shared" si="4"/>
        <v>0.63</v>
      </c>
      <c r="H84" s="24">
        <f t="shared" si="6"/>
        <v>0.63</v>
      </c>
    </row>
    <row r="85" spans="1:8" ht="15" customHeight="1" x14ac:dyDescent="0.25">
      <c r="A85" s="19">
        <v>6010</v>
      </c>
      <c r="B85" s="20" t="s">
        <v>156</v>
      </c>
      <c r="C85" s="21" t="s">
        <v>157</v>
      </c>
      <c r="D85" s="22">
        <v>0.63</v>
      </c>
      <c r="E85" s="22"/>
      <c r="F85" s="23"/>
      <c r="G85" s="17">
        <f t="shared" si="4"/>
        <v>0.63</v>
      </c>
      <c r="H85" s="24">
        <f t="shared" si="6"/>
        <v>0.63</v>
      </c>
    </row>
    <row r="86" spans="1:8" ht="15" customHeight="1" x14ac:dyDescent="0.25">
      <c r="A86" s="19">
        <v>6020</v>
      </c>
      <c r="B86" s="20" t="s">
        <v>145</v>
      </c>
      <c r="C86" s="21" t="s">
        <v>660</v>
      </c>
      <c r="D86" s="22"/>
      <c r="E86" s="22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6021</v>
      </c>
      <c r="B87" s="20" t="s">
        <v>145</v>
      </c>
      <c r="C87" s="21" t="s">
        <v>158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6022</v>
      </c>
      <c r="B88" s="20" t="s">
        <v>156</v>
      </c>
      <c r="C88" s="21" t="s">
        <v>159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6046</v>
      </c>
      <c r="B89" s="20" t="s">
        <v>145</v>
      </c>
      <c r="C89" s="21" t="s">
        <v>161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 t="s">
        <v>162</v>
      </c>
      <c r="B90" s="20" t="s">
        <v>145</v>
      </c>
      <c r="C90" s="21" t="s">
        <v>163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6050</v>
      </c>
      <c r="B91" s="20" t="s">
        <v>164</v>
      </c>
      <c r="C91" s="21" t="s">
        <v>165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>
        <v>6063</v>
      </c>
      <c r="B92" s="20" t="s">
        <v>164</v>
      </c>
      <c r="C92" s="21" t="s">
        <v>687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6051</v>
      </c>
      <c r="B93" s="20" t="s">
        <v>166</v>
      </c>
      <c r="C93" s="21" t="s">
        <v>167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6070</v>
      </c>
      <c r="B94" s="20" t="s">
        <v>145</v>
      </c>
      <c r="C94" s="21" t="s">
        <v>168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 t="s">
        <v>169</v>
      </c>
      <c r="B95" s="20" t="s">
        <v>145</v>
      </c>
      <c r="C95" s="21" t="s">
        <v>168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6082</v>
      </c>
      <c r="B96" s="20" t="s">
        <v>170</v>
      </c>
      <c r="C96" s="21" t="s">
        <v>742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>
        <v>6180</v>
      </c>
      <c r="B97" s="20" t="s">
        <v>172</v>
      </c>
      <c r="C97" s="21" t="s">
        <v>173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6292</v>
      </c>
      <c r="B98" s="20" t="s">
        <v>174</v>
      </c>
      <c r="C98" s="21" t="s">
        <v>175</v>
      </c>
      <c r="D98" s="22">
        <v>47.2</v>
      </c>
      <c r="E98" s="22"/>
      <c r="F98" s="23"/>
      <c r="G98" s="17">
        <f t="shared" si="4"/>
        <v>47.2</v>
      </c>
      <c r="H98" s="24">
        <f t="shared" si="6"/>
        <v>47.2</v>
      </c>
    </row>
    <row r="99" spans="1:8" ht="15" customHeight="1" x14ac:dyDescent="0.25">
      <c r="A99" s="19">
        <v>6293</v>
      </c>
      <c r="B99" s="20" t="s">
        <v>176</v>
      </c>
      <c r="C99" s="21" t="s">
        <v>177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6294</v>
      </c>
      <c r="B100" s="20" t="s">
        <v>178</v>
      </c>
      <c r="C100" s="21" t="s">
        <v>179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6500</v>
      </c>
      <c r="B101" s="20" t="s">
        <v>180</v>
      </c>
      <c r="C101" s="21" t="s">
        <v>181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6505</v>
      </c>
      <c r="B102" s="20" t="s">
        <v>176</v>
      </c>
      <c r="C102" s="21" t="s">
        <v>182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6506</v>
      </c>
      <c r="B103" s="20" t="s">
        <v>176</v>
      </c>
      <c r="C103" s="21" t="s">
        <v>183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6507</v>
      </c>
      <c r="B104" s="20" t="s">
        <v>184</v>
      </c>
      <c r="C104" s="21" t="s">
        <v>185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6517</v>
      </c>
      <c r="B105" s="20" t="s">
        <v>186</v>
      </c>
      <c r="C105" s="21" t="s">
        <v>187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6521</v>
      </c>
      <c r="B106" s="20" t="s">
        <v>188</v>
      </c>
      <c r="C106" s="21" t="s">
        <v>189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6525</v>
      </c>
      <c r="B107" s="20" t="s">
        <v>190</v>
      </c>
      <c r="C107" s="21" t="s">
        <v>191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6528</v>
      </c>
      <c r="B108" s="20" t="s">
        <v>192</v>
      </c>
      <c r="C108" s="21" t="s">
        <v>193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6548</v>
      </c>
      <c r="B109" s="20" t="s">
        <v>194</v>
      </c>
      <c r="C109" s="21" t="s">
        <v>195</v>
      </c>
      <c r="D109" s="22"/>
      <c r="E109" s="22"/>
      <c r="F109" s="23"/>
      <c r="G109" s="17">
        <f t="shared" si="4"/>
        <v>0</v>
      </c>
      <c r="H109" s="24">
        <f>ROUND(G109,2)</f>
        <v>0</v>
      </c>
    </row>
    <row r="110" spans="1:8" ht="15" customHeight="1" x14ac:dyDescent="0.25">
      <c r="A110" s="19">
        <v>6610</v>
      </c>
      <c r="B110" s="20" t="s">
        <v>190</v>
      </c>
      <c r="C110" s="21" t="s">
        <v>196</v>
      </c>
      <c r="D110" s="22"/>
      <c r="E110" s="22"/>
      <c r="F110" s="23"/>
      <c r="G110" s="17">
        <f t="shared" si="4"/>
        <v>0</v>
      </c>
      <c r="H110" s="24">
        <f>ROUND(G110,2)</f>
        <v>0</v>
      </c>
    </row>
    <row r="111" spans="1:8" ht="15" customHeight="1" x14ac:dyDescent="0.25">
      <c r="A111" s="19">
        <v>6670</v>
      </c>
      <c r="B111" s="20" t="s">
        <v>190</v>
      </c>
      <c r="C111" s="21" t="s">
        <v>197</v>
      </c>
      <c r="D111" s="22"/>
      <c r="E111" s="22"/>
      <c r="F111" s="23"/>
      <c r="G111" s="17">
        <f t="shared" si="4"/>
        <v>0</v>
      </c>
      <c r="H111" s="24">
        <f t="shared" ref="H111:H112" si="8">ROUND(G111,2)</f>
        <v>0</v>
      </c>
    </row>
    <row r="112" spans="1:8" ht="15" customHeight="1" x14ac:dyDescent="0.25">
      <c r="A112" s="19">
        <v>6800</v>
      </c>
      <c r="B112" s="20" t="s">
        <v>190</v>
      </c>
      <c r="C112" s="21" t="s">
        <v>198</v>
      </c>
      <c r="D112" s="22"/>
      <c r="E112" s="22"/>
      <c r="F112" s="23"/>
      <c r="G112" s="17">
        <f t="shared" si="4"/>
        <v>0</v>
      </c>
      <c r="H112" s="24">
        <f t="shared" si="8"/>
        <v>0</v>
      </c>
    </row>
    <row r="113" spans="1:8" ht="15" customHeight="1" x14ac:dyDescent="0.25">
      <c r="A113" s="19">
        <v>6840</v>
      </c>
      <c r="B113" s="20" t="s">
        <v>199</v>
      </c>
      <c r="C113" s="21" t="s">
        <v>705</v>
      </c>
      <c r="D113" s="22"/>
      <c r="E113" s="22"/>
      <c r="F113" s="23"/>
      <c r="G113" s="17">
        <f t="shared" si="4"/>
        <v>0</v>
      </c>
      <c r="H113" s="24">
        <f t="shared" si="6"/>
        <v>0</v>
      </c>
    </row>
    <row r="114" spans="1:8" ht="15" customHeight="1" x14ac:dyDescent="0.25">
      <c r="A114" s="19">
        <v>6870</v>
      </c>
      <c r="B114" s="20" t="s">
        <v>201</v>
      </c>
      <c r="C114" s="21" t="s">
        <v>202</v>
      </c>
      <c r="D114" s="22"/>
      <c r="E114" s="22"/>
      <c r="F114" s="23"/>
      <c r="G114" s="17">
        <f t="shared" si="4"/>
        <v>0</v>
      </c>
      <c r="H114" s="24">
        <f t="shared" si="6"/>
        <v>0</v>
      </c>
    </row>
    <row r="115" spans="1:8" ht="15" customHeight="1" x14ac:dyDescent="0.25">
      <c r="A115" s="19">
        <v>6871</v>
      </c>
      <c r="B115" s="20" t="s">
        <v>203</v>
      </c>
      <c r="C115" s="21" t="s">
        <v>204</v>
      </c>
      <c r="D115" s="22">
        <v>10.92</v>
      </c>
      <c r="E115" s="22"/>
      <c r="F115" s="23"/>
      <c r="G115" s="17">
        <f t="shared" si="4"/>
        <v>10.92</v>
      </c>
      <c r="H115" s="24">
        <f t="shared" si="6"/>
        <v>10.92</v>
      </c>
    </row>
    <row r="116" spans="1:8" ht="15" customHeight="1" x14ac:dyDescent="0.25">
      <c r="A116" s="19">
        <v>6872</v>
      </c>
      <c r="B116" s="20" t="s">
        <v>205</v>
      </c>
      <c r="C116" s="21" t="s">
        <v>206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6890</v>
      </c>
      <c r="B117" s="20" t="s">
        <v>190</v>
      </c>
      <c r="C117" s="21" t="s">
        <v>207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6950</v>
      </c>
      <c r="B118" s="20" t="s">
        <v>208</v>
      </c>
      <c r="C118" s="21" t="s">
        <v>209</v>
      </c>
      <c r="D118" s="22"/>
      <c r="E118" s="22"/>
      <c r="F118" s="23"/>
      <c r="G118" s="17">
        <f t="shared" si="4"/>
        <v>0</v>
      </c>
      <c r="H118" s="24">
        <f t="shared" si="6"/>
        <v>0</v>
      </c>
    </row>
    <row r="119" spans="1:8" ht="15" customHeight="1" x14ac:dyDescent="0.25">
      <c r="A119" s="19" t="s">
        <v>210</v>
      </c>
      <c r="B119" s="20" t="s">
        <v>208</v>
      </c>
      <c r="C119" s="21" t="s">
        <v>211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6980</v>
      </c>
      <c r="B120" s="20" t="s">
        <v>212</v>
      </c>
      <c r="C120" s="21" t="s">
        <v>213</v>
      </c>
      <c r="D120" s="22">
        <v>1.59</v>
      </c>
      <c r="E120" s="22"/>
      <c r="F120" s="23"/>
      <c r="G120" s="17">
        <f t="shared" si="4"/>
        <v>1.59</v>
      </c>
      <c r="H120" s="24">
        <f t="shared" si="6"/>
        <v>1.59</v>
      </c>
    </row>
    <row r="121" spans="1:8" ht="15" customHeight="1" x14ac:dyDescent="0.25">
      <c r="A121" s="19">
        <v>7020</v>
      </c>
      <c r="B121" s="20" t="s">
        <v>214</v>
      </c>
      <c r="C121" s="21" t="s">
        <v>215</v>
      </c>
      <c r="D121" s="22">
        <v>17.649999999999999</v>
      </c>
      <c r="E121" s="22"/>
      <c r="F121" s="23"/>
      <c r="G121" s="17">
        <f t="shared" si="4"/>
        <v>17.649999999999999</v>
      </c>
      <c r="H121" s="24">
        <f t="shared" si="6"/>
        <v>17.649999999999999</v>
      </c>
    </row>
    <row r="122" spans="1:8" ht="15" customHeight="1" x14ac:dyDescent="0.25">
      <c r="A122" s="19">
        <v>7070</v>
      </c>
      <c r="B122" s="20" t="s">
        <v>216</v>
      </c>
      <c r="C122" s="21" t="s">
        <v>217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7110</v>
      </c>
      <c r="B123" s="20" t="s">
        <v>218</v>
      </c>
      <c r="C123" s="21" t="s">
        <v>219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7140</v>
      </c>
      <c r="B124" s="20" t="s">
        <v>220</v>
      </c>
      <c r="C124" s="21" t="s">
        <v>221</v>
      </c>
      <c r="D124" s="22">
        <v>1.59</v>
      </c>
      <c r="E124" s="22"/>
      <c r="F124" s="23"/>
      <c r="G124" s="17">
        <f t="shared" ref="G124:G187" si="9">SUM(D124:F124)</f>
        <v>1.59</v>
      </c>
      <c r="H124" s="24">
        <f t="shared" si="6"/>
        <v>1.59</v>
      </c>
    </row>
    <row r="125" spans="1:8" ht="15" customHeight="1" x14ac:dyDescent="0.25">
      <c r="A125" s="19">
        <v>7180</v>
      </c>
      <c r="B125" s="20" t="s">
        <v>222</v>
      </c>
      <c r="C125" s="21" t="s">
        <v>223</v>
      </c>
      <c r="D125" s="22">
        <v>5.48</v>
      </c>
      <c r="E125" s="22"/>
      <c r="F125" s="23"/>
      <c r="G125" s="17">
        <f t="shared" si="9"/>
        <v>5.48</v>
      </c>
      <c r="H125" s="24">
        <f t="shared" si="6"/>
        <v>5.48</v>
      </c>
    </row>
    <row r="126" spans="1:8" ht="15" customHeight="1" x14ac:dyDescent="0.25">
      <c r="A126" s="19">
        <v>7210</v>
      </c>
      <c r="B126" s="20" t="s">
        <v>224</v>
      </c>
      <c r="C126" s="21" t="s">
        <v>225</v>
      </c>
      <c r="D126" s="22"/>
      <c r="E126" s="22"/>
      <c r="F126" s="23"/>
      <c r="G126" s="17">
        <f t="shared" si="9"/>
        <v>0</v>
      </c>
      <c r="H126" s="24">
        <f t="shared" si="6"/>
        <v>0</v>
      </c>
    </row>
    <row r="127" spans="1:8" ht="15" customHeight="1" x14ac:dyDescent="0.25">
      <c r="A127" s="19">
        <v>7250</v>
      </c>
      <c r="B127" s="20" t="s">
        <v>226</v>
      </c>
      <c r="C127" s="21" t="s">
        <v>227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7256</v>
      </c>
      <c r="B128" s="20" t="s">
        <v>228</v>
      </c>
      <c r="C128" s="21" t="s">
        <v>229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7257</v>
      </c>
      <c r="B129" s="20" t="s">
        <v>230</v>
      </c>
      <c r="C129" s="21" t="s">
        <v>231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 t="s">
        <v>232</v>
      </c>
      <c r="B130" s="20" t="s">
        <v>228</v>
      </c>
      <c r="C130" s="21" t="s">
        <v>233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7280</v>
      </c>
      <c r="B131" s="20" t="s">
        <v>234</v>
      </c>
      <c r="C131" s="21" t="s">
        <v>235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>
        <v>7320</v>
      </c>
      <c r="B132" s="20" t="s">
        <v>236</v>
      </c>
      <c r="C132" s="21" t="s">
        <v>237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7350</v>
      </c>
      <c r="B133" s="20" t="s">
        <v>238</v>
      </c>
      <c r="C133" s="21" t="s">
        <v>239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7390</v>
      </c>
      <c r="B134" s="20" t="s">
        <v>240</v>
      </c>
      <c r="C134" s="21" t="s">
        <v>241</v>
      </c>
      <c r="D134" s="22">
        <v>1.26</v>
      </c>
      <c r="E134" s="22"/>
      <c r="F134" s="23"/>
      <c r="G134" s="17">
        <f t="shared" si="9"/>
        <v>1.26</v>
      </c>
      <c r="H134" s="24">
        <f t="shared" si="6"/>
        <v>1.26</v>
      </c>
    </row>
    <row r="135" spans="1:8" ht="15" customHeight="1" x14ac:dyDescent="0.25">
      <c r="A135" s="19">
        <v>7391</v>
      </c>
      <c r="B135" s="20" t="s">
        <v>243</v>
      </c>
      <c r="C135" s="21" t="s">
        <v>710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7392</v>
      </c>
      <c r="B136" s="20" t="s">
        <v>244</v>
      </c>
      <c r="C136" s="21" t="s">
        <v>708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7459</v>
      </c>
      <c r="B137" s="20" t="s">
        <v>230</v>
      </c>
      <c r="C137" s="21" t="s">
        <v>675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7461</v>
      </c>
      <c r="B138" s="20" t="s">
        <v>246</v>
      </c>
      <c r="C138" s="21" t="s">
        <v>247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7462</v>
      </c>
      <c r="B139" s="20" t="s">
        <v>248</v>
      </c>
      <c r="C139" s="21" t="s">
        <v>249</v>
      </c>
      <c r="D139" s="22">
        <v>1.89</v>
      </c>
      <c r="E139" s="22"/>
      <c r="F139" s="23"/>
      <c r="G139" s="17">
        <f t="shared" si="9"/>
        <v>1.89</v>
      </c>
      <c r="H139" s="24">
        <f t="shared" si="6"/>
        <v>1.89</v>
      </c>
    </row>
    <row r="140" spans="1:8" ht="15" customHeight="1" x14ac:dyDescent="0.25">
      <c r="A140" s="19">
        <v>7463</v>
      </c>
      <c r="B140" s="20" t="s">
        <v>244</v>
      </c>
      <c r="C140" s="21" t="s">
        <v>250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7464</v>
      </c>
      <c r="B141" s="20" t="s">
        <v>251</v>
      </c>
      <c r="C141" s="21" t="s">
        <v>252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7466</v>
      </c>
      <c r="B142" s="20" t="s">
        <v>253</v>
      </c>
      <c r="C142" s="21" t="s">
        <v>254</v>
      </c>
      <c r="D142" s="22"/>
      <c r="E142" s="22"/>
      <c r="F142" s="23"/>
      <c r="G142" s="17">
        <f t="shared" si="9"/>
        <v>0</v>
      </c>
      <c r="H142" s="24">
        <f t="shared" ref="H142:H222" si="10">ROUND(G142,2)</f>
        <v>0</v>
      </c>
    </row>
    <row r="143" spans="1:8" ht="15" customHeight="1" x14ac:dyDescent="0.25">
      <c r="A143" s="19">
        <v>7470</v>
      </c>
      <c r="B143" s="20" t="s">
        <v>244</v>
      </c>
      <c r="C143" s="21" t="s">
        <v>255</v>
      </c>
      <c r="D143" s="22"/>
      <c r="E143" s="22"/>
      <c r="F143" s="23"/>
      <c r="G143" s="17">
        <f t="shared" si="9"/>
        <v>0</v>
      </c>
      <c r="H143" s="24">
        <f t="shared" si="10"/>
        <v>0</v>
      </c>
    </row>
    <row r="144" spans="1:8" ht="15" customHeight="1" x14ac:dyDescent="0.25">
      <c r="A144" s="19">
        <v>7471</v>
      </c>
      <c r="B144" s="20" t="s">
        <v>251</v>
      </c>
      <c r="C144" s="21" t="s">
        <v>256</v>
      </c>
      <c r="D144" s="22"/>
      <c r="E144" s="22"/>
      <c r="F144" s="23"/>
      <c r="G144" s="17">
        <f t="shared" si="9"/>
        <v>0</v>
      </c>
      <c r="H144" s="24">
        <f t="shared" si="10"/>
        <v>0</v>
      </c>
    </row>
    <row r="145" spans="1:8" ht="15" customHeight="1" x14ac:dyDescent="0.25">
      <c r="A145" s="19">
        <v>7490</v>
      </c>
      <c r="B145" s="20" t="s">
        <v>257</v>
      </c>
      <c r="C145" s="21" t="s">
        <v>258</v>
      </c>
      <c r="D145" s="22">
        <v>13.18</v>
      </c>
      <c r="E145" s="22"/>
      <c r="F145" s="23"/>
      <c r="G145" s="17">
        <f t="shared" si="9"/>
        <v>13.18</v>
      </c>
      <c r="H145" s="24">
        <f t="shared" si="10"/>
        <v>13.18</v>
      </c>
    </row>
    <row r="146" spans="1:8" ht="15" customHeight="1" x14ac:dyDescent="0.25">
      <c r="A146" s="19">
        <v>7499</v>
      </c>
      <c r="B146" s="20" t="s">
        <v>259</v>
      </c>
      <c r="C146" s="21" t="s">
        <v>260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7540</v>
      </c>
      <c r="B147" s="20" t="s">
        <v>261</v>
      </c>
      <c r="C147" s="21" t="s">
        <v>262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7570</v>
      </c>
      <c r="B148" s="20" t="s">
        <v>263</v>
      </c>
      <c r="C148" s="21" t="s">
        <v>264</v>
      </c>
      <c r="D148" s="22">
        <v>35.049999999999997</v>
      </c>
      <c r="E148" s="22"/>
      <c r="F148" s="23"/>
      <c r="G148" s="17">
        <f t="shared" si="9"/>
        <v>35.049999999999997</v>
      </c>
      <c r="H148" s="24">
        <f t="shared" si="10"/>
        <v>35.049999999999997</v>
      </c>
    </row>
    <row r="149" spans="1:8" ht="15" customHeight="1" x14ac:dyDescent="0.25">
      <c r="A149" s="19">
        <v>7581</v>
      </c>
      <c r="B149" s="20" t="s">
        <v>261</v>
      </c>
      <c r="C149" s="21" t="s">
        <v>657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7600</v>
      </c>
      <c r="B150" s="20" t="s">
        <v>251</v>
      </c>
      <c r="C150" s="21" t="s">
        <v>265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7620</v>
      </c>
      <c r="B151" s="20" t="s">
        <v>266</v>
      </c>
      <c r="C151" s="21" t="s">
        <v>267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7622</v>
      </c>
      <c r="B152" s="20" t="s">
        <v>268</v>
      </c>
      <c r="C152" s="21" t="s">
        <v>269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7690</v>
      </c>
      <c r="B153" s="20" t="s">
        <v>270</v>
      </c>
      <c r="C153" s="21" t="s">
        <v>271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8000</v>
      </c>
      <c r="B154" s="20" t="s">
        <v>272</v>
      </c>
      <c r="C154" s="21" t="s">
        <v>273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8001</v>
      </c>
      <c r="B155" s="20" t="s">
        <v>274</v>
      </c>
      <c r="C155" s="21" t="s">
        <v>275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 t="s">
        <v>276</v>
      </c>
      <c r="B156" s="20" t="s">
        <v>277</v>
      </c>
      <c r="C156" s="21" t="s">
        <v>278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8016</v>
      </c>
      <c r="B157" s="20" t="s">
        <v>279</v>
      </c>
      <c r="C157" s="21" t="s">
        <v>280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>
        <v>8019</v>
      </c>
      <c r="B158" s="20" t="s">
        <v>279</v>
      </c>
      <c r="C158" s="21" t="s">
        <v>281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8020</v>
      </c>
      <c r="B159" s="20" t="s">
        <v>277</v>
      </c>
      <c r="C159" s="21" t="s">
        <v>282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8029</v>
      </c>
      <c r="B160" s="20" t="s">
        <v>283</v>
      </c>
      <c r="C160" s="21" t="s">
        <v>284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8034</v>
      </c>
      <c r="B161" s="20" t="s">
        <v>279</v>
      </c>
      <c r="C161" s="21" t="s">
        <v>673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8042</v>
      </c>
      <c r="B162" s="20" t="s">
        <v>279</v>
      </c>
      <c r="C162" s="21" t="s">
        <v>669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8150</v>
      </c>
      <c r="B163" s="20" t="s">
        <v>285</v>
      </c>
      <c r="C163" s="21" t="s">
        <v>286</v>
      </c>
      <c r="D163" s="22">
        <v>5.25</v>
      </c>
      <c r="E163" s="22"/>
      <c r="F163" s="23"/>
      <c r="G163" s="17">
        <f t="shared" si="9"/>
        <v>5.25</v>
      </c>
      <c r="H163" s="24">
        <f t="shared" si="10"/>
        <v>5.25</v>
      </c>
    </row>
    <row r="164" spans="1:8" ht="15" customHeight="1" x14ac:dyDescent="0.25">
      <c r="A164" s="19">
        <v>8180</v>
      </c>
      <c r="B164" s="20" t="s">
        <v>287</v>
      </c>
      <c r="C164" s="21" t="s">
        <v>288</v>
      </c>
      <c r="D164" s="22">
        <v>7.6</v>
      </c>
      <c r="E164" s="22"/>
      <c r="F164" s="23"/>
      <c r="G164" s="17">
        <f t="shared" si="9"/>
        <v>7.6</v>
      </c>
      <c r="H164" s="24">
        <f t="shared" si="10"/>
        <v>7.6</v>
      </c>
    </row>
    <row r="165" spans="1:8" ht="15" customHeight="1" x14ac:dyDescent="0.25">
      <c r="A165" s="19">
        <v>8220</v>
      </c>
      <c r="B165" s="20" t="s">
        <v>289</v>
      </c>
      <c r="C165" s="21" t="s">
        <v>290</v>
      </c>
      <c r="D165" s="22">
        <v>10.88</v>
      </c>
      <c r="E165" s="22"/>
      <c r="F165" s="23"/>
      <c r="G165" s="17">
        <f t="shared" si="9"/>
        <v>10.88</v>
      </c>
      <c r="H165" s="24">
        <f t="shared" si="10"/>
        <v>10.88</v>
      </c>
    </row>
    <row r="166" spans="1:8" ht="15" customHeight="1" x14ac:dyDescent="0.25">
      <c r="A166" s="19">
        <v>8250</v>
      </c>
      <c r="B166" s="20" t="s">
        <v>291</v>
      </c>
      <c r="C166" s="21" t="s">
        <v>292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8400</v>
      </c>
      <c r="B167" s="20" t="s">
        <v>293</v>
      </c>
      <c r="C167" s="21" t="s">
        <v>294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 t="s">
        <v>295</v>
      </c>
      <c r="B168" s="20" t="s">
        <v>293</v>
      </c>
      <c r="C168" s="21" t="s">
        <v>294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8403</v>
      </c>
      <c r="B169" s="20" t="s">
        <v>296</v>
      </c>
      <c r="C169" s="21" t="s">
        <v>297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>
        <v>8404</v>
      </c>
      <c r="B170" s="20" t="s">
        <v>298</v>
      </c>
      <c r="C170" s="21" t="s">
        <v>299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8424</v>
      </c>
      <c r="B171" s="20" t="s">
        <v>300</v>
      </c>
      <c r="C171" s="21" t="s">
        <v>301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8436</v>
      </c>
      <c r="B172" s="20" t="s">
        <v>296</v>
      </c>
      <c r="C172" s="21" t="s">
        <v>302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8531</v>
      </c>
      <c r="B173" s="20" t="s">
        <v>293</v>
      </c>
      <c r="C173" s="21" t="s">
        <v>303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8682</v>
      </c>
      <c r="B174" s="20" t="s">
        <v>300</v>
      </c>
      <c r="C174" s="21" t="s">
        <v>304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8730</v>
      </c>
      <c r="B175" s="20" t="s">
        <v>305</v>
      </c>
      <c r="C175" s="21" t="s">
        <v>306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8731</v>
      </c>
      <c r="B176" s="20" t="s">
        <v>307</v>
      </c>
      <c r="C176" s="21" t="s">
        <v>308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8830</v>
      </c>
      <c r="B177" s="20" t="s">
        <v>298</v>
      </c>
      <c r="C177" s="21" t="s">
        <v>309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8890</v>
      </c>
      <c r="B178" s="20" t="s">
        <v>310</v>
      </c>
      <c r="C178" s="21" t="s">
        <v>311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8940</v>
      </c>
      <c r="B179" s="20" t="s">
        <v>312</v>
      </c>
      <c r="C179" s="21" t="s">
        <v>313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8941</v>
      </c>
      <c r="B180" s="20" t="s">
        <v>314</v>
      </c>
      <c r="C180" s="21" t="s">
        <v>315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8943</v>
      </c>
      <c r="B181" s="20" t="s">
        <v>312</v>
      </c>
      <c r="C181" s="21" t="s">
        <v>316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 t="s">
        <v>317</v>
      </c>
      <c r="B182" s="20" t="s">
        <v>312</v>
      </c>
      <c r="C182" s="21" t="s">
        <v>670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8960</v>
      </c>
      <c r="B183" s="20" t="s">
        <v>314</v>
      </c>
      <c r="C183" s="21" t="s">
        <v>318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>
        <v>8990</v>
      </c>
      <c r="B184" s="20" t="s">
        <v>319</v>
      </c>
      <c r="C184" s="21" t="s">
        <v>320</v>
      </c>
      <c r="D184" s="22">
        <v>1.83</v>
      </c>
      <c r="E184" s="22"/>
      <c r="F184" s="23"/>
      <c r="G184" s="17">
        <f t="shared" si="9"/>
        <v>1.83</v>
      </c>
      <c r="H184" s="24">
        <f t="shared" si="10"/>
        <v>1.83</v>
      </c>
    </row>
    <row r="185" spans="1:8" ht="15" customHeight="1" x14ac:dyDescent="0.25">
      <c r="A185" s="19">
        <v>8991</v>
      </c>
      <c r="B185" s="20" t="s">
        <v>321</v>
      </c>
      <c r="C185" s="21" t="s">
        <v>322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9040</v>
      </c>
      <c r="B186" s="20" t="s">
        <v>323</v>
      </c>
      <c r="C186" s="21" t="s">
        <v>324</v>
      </c>
      <c r="D186" s="22">
        <v>2.94</v>
      </c>
      <c r="E186" s="22"/>
      <c r="F186" s="23"/>
      <c r="G186" s="17">
        <f t="shared" si="9"/>
        <v>2.94</v>
      </c>
      <c r="H186" s="24">
        <f t="shared" si="10"/>
        <v>2.94</v>
      </c>
    </row>
    <row r="187" spans="1:8" ht="15" customHeight="1" x14ac:dyDescent="0.25">
      <c r="A187" s="19">
        <v>9060</v>
      </c>
      <c r="B187" s="20" t="s">
        <v>321</v>
      </c>
      <c r="C187" s="21" t="s">
        <v>325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9090</v>
      </c>
      <c r="B188" s="20" t="s">
        <v>326</v>
      </c>
      <c r="C188" s="21" t="s">
        <v>327</v>
      </c>
      <c r="D188" s="22"/>
      <c r="E188" s="22"/>
      <c r="F188" s="23"/>
      <c r="G188" s="17">
        <f t="shared" ref="G188:G251" si="11">SUM(D188:F188)</f>
        <v>0</v>
      </c>
      <c r="H188" s="24">
        <f t="shared" si="10"/>
        <v>0</v>
      </c>
    </row>
    <row r="189" spans="1:8" ht="15" customHeight="1" x14ac:dyDescent="0.25">
      <c r="A189" s="19">
        <v>9140</v>
      </c>
      <c r="B189" s="20" t="s">
        <v>328</v>
      </c>
      <c r="C189" s="21" t="s">
        <v>329</v>
      </c>
      <c r="D189" s="22"/>
      <c r="E189" s="22"/>
      <c r="F189" s="23"/>
      <c r="G189" s="17">
        <f t="shared" si="11"/>
        <v>0</v>
      </c>
      <c r="H189" s="24">
        <f t="shared" si="10"/>
        <v>0</v>
      </c>
    </row>
    <row r="190" spans="1:8" ht="15" customHeight="1" x14ac:dyDescent="0.25">
      <c r="A190" s="19">
        <v>9240</v>
      </c>
      <c r="B190" s="20" t="s">
        <v>330</v>
      </c>
      <c r="C190" s="21" t="s">
        <v>331</v>
      </c>
      <c r="D190" s="22"/>
      <c r="E190" s="22"/>
      <c r="F190" s="23"/>
      <c r="G190" s="17">
        <f t="shared" si="11"/>
        <v>0</v>
      </c>
      <c r="H190" s="24">
        <f t="shared" si="10"/>
        <v>0</v>
      </c>
    </row>
    <row r="191" spans="1:8" ht="15" customHeight="1" x14ac:dyDescent="0.25">
      <c r="A191" s="19" t="s">
        <v>332</v>
      </c>
      <c r="B191" s="20" t="s">
        <v>328</v>
      </c>
      <c r="C191" s="21" t="s">
        <v>333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120002</v>
      </c>
      <c r="B192" s="20" t="s">
        <v>336</v>
      </c>
      <c r="C192" s="21" t="s">
        <v>245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>
        <v>120002</v>
      </c>
      <c r="B193" s="20" t="s">
        <v>336</v>
      </c>
      <c r="C193" s="21" t="s">
        <v>245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120032</v>
      </c>
      <c r="B194" s="20" t="s">
        <v>337</v>
      </c>
      <c r="C194" s="21" t="s">
        <v>338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120033</v>
      </c>
      <c r="B195" s="20" t="s">
        <v>339</v>
      </c>
      <c r="C195" s="21" t="s">
        <v>340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120044</v>
      </c>
      <c r="B196" s="20" t="s">
        <v>341</v>
      </c>
      <c r="C196" s="21" t="s">
        <v>342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120051</v>
      </c>
      <c r="B197" s="20" t="s">
        <v>343</v>
      </c>
      <c r="C197" s="21" t="s">
        <v>344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120064</v>
      </c>
      <c r="B198" s="20" t="s">
        <v>351</v>
      </c>
      <c r="C198" s="21" t="s">
        <v>661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121000</v>
      </c>
      <c r="B199" s="20" t="s">
        <v>345</v>
      </c>
      <c r="C199" s="21" t="s">
        <v>346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121001</v>
      </c>
      <c r="B200" s="20" t="s">
        <v>347</v>
      </c>
      <c r="C200" s="21" t="s">
        <v>348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121003</v>
      </c>
      <c r="B201" s="20" t="s">
        <v>349</v>
      </c>
      <c r="C201" s="21" t="s">
        <v>350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121006</v>
      </c>
      <c r="B202" s="20" t="s">
        <v>351</v>
      </c>
      <c r="C202" s="21" t="s">
        <v>352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121504</v>
      </c>
      <c r="B203" s="20" t="s">
        <v>353</v>
      </c>
      <c r="C203" s="21" t="s">
        <v>354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121508</v>
      </c>
      <c r="B204" s="20" t="s">
        <v>355</v>
      </c>
      <c r="C204" s="21" t="s">
        <v>356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121600</v>
      </c>
      <c r="B205" s="20" t="s">
        <v>357</v>
      </c>
      <c r="C205" s="21" t="s">
        <v>358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122000</v>
      </c>
      <c r="B206" s="20" t="s">
        <v>359</v>
      </c>
      <c r="C206" s="21" t="s">
        <v>360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122003</v>
      </c>
      <c r="B207" s="20" t="s">
        <v>363</v>
      </c>
      <c r="C207" s="21" t="s">
        <v>364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122006</v>
      </c>
      <c r="B208" s="20" t="s">
        <v>365</v>
      </c>
      <c r="C208" s="21" t="s">
        <v>366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122011</v>
      </c>
      <c r="B209" s="20" t="s">
        <v>367</v>
      </c>
      <c r="C209" s="21" t="s">
        <v>368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122013</v>
      </c>
      <c r="B210" s="20" t="s">
        <v>369</v>
      </c>
      <c r="C210" s="21" t="s">
        <v>370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122027</v>
      </c>
      <c r="B211" s="20" t="s">
        <v>369</v>
      </c>
      <c r="C211" s="21" t="s">
        <v>694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122022</v>
      </c>
      <c r="B212" s="20" t="s">
        <v>369</v>
      </c>
      <c r="C212" s="21" t="s">
        <v>371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122100</v>
      </c>
      <c r="B213" s="20" t="s">
        <v>372</v>
      </c>
      <c r="C213" s="21" t="s">
        <v>373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123117</v>
      </c>
      <c r="B214" s="20" t="s">
        <v>372</v>
      </c>
      <c r="C214" s="21" t="s">
        <v>702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122102</v>
      </c>
      <c r="B215" s="20" t="s">
        <v>374</v>
      </c>
      <c r="C215" s="21" t="s">
        <v>375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123456</v>
      </c>
      <c r="B216" s="20" t="s">
        <v>374</v>
      </c>
      <c r="C216" s="21" t="s">
        <v>715</v>
      </c>
      <c r="D216" s="22">
        <v>0.63</v>
      </c>
      <c r="E216" s="22"/>
      <c r="F216" s="23"/>
      <c r="G216" s="17">
        <f t="shared" si="11"/>
        <v>0.63</v>
      </c>
      <c r="H216" s="24">
        <f t="shared" si="10"/>
        <v>0.63</v>
      </c>
    </row>
    <row r="217" spans="1:8" ht="15" customHeight="1" x14ac:dyDescent="0.25">
      <c r="A217" s="19">
        <v>130053</v>
      </c>
      <c r="B217" s="20" t="s">
        <v>374</v>
      </c>
      <c r="C217" s="21" t="s">
        <v>689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130051</v>
      </c>
      <c r="B218" s="20" t="s">
        <v>376</v>
      </c>
      <c r="C218" s="21" t="s">
        <v>377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130075</v>
      </c>
      <c r="B219" s="20" t="s">
        <v>378</v>
      </c>
      <c r="C219" s="21" t="s">
        <v>688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130076</v>
      </c>
      <c r="B220" s="20" t="s">
        <v>378</v>
      </c>
      <c r="C220" s="21" t="s">
        <v>693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130077</v>
      </c>
      <c r="B221" s="20" t="s">
        <v>379</v>
      </c>
      <c r="C221" s="21" t="s">
        <v>380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130078</v>
      </c>
      <c r="B222" s="20" t="s">
        <v>381</v>
      </c>
      <c r="C222" s="21" t="s">
        <v>382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130082</v>
      </c>
      <c r="B223" s="20" t="s">
        <v>369</v>
      </c>
      <c r="C223" s="21" t="s">
        <v>383</v>
      </c>
      <c r="D223" s="22"/>
      <c r="E223" s="22"/>
      <c r="F223" s="23"/>
      <c r="G223" s="17">
        <f t="shared" si="11"/>
        <v>0</v>
      </c>
      <c r="H223" s="24">
        <f t="shared" ref="H223:H229" si="12">ROUND(G223,2)</f>
        <v>0</v>
      </c>
    </row>
    <row r="224" spans="1:8" ht="15" customHeight="1" x14ac:dyDescent="0.25">
      <c r="A224" s="19">
        <v>130084</v>
      </c>
      <c r="B224" s="20" t="s">
        <v>384</v>
      </c>
      <c r="C224" s="21" t="s">
        <v>385</v>
      </c>
      <c r="D224" s="22"/>
      <c r="E224" s="22"/>
      <c r="F224" s="23"/>
      <c r="G224" s="17">
        <f t="shared" si="11"/>
        <v>0</v>
      </c>
      <c r="H224" s="24">
        <f t="shared" si="12"/>
        <v>0</v>
      </c>
    </row>
    <row r="225" spans="1:8" ht="15" customHeight="1" x14ac:dyDescent="0.25">
      <c r="A225" s="19">
        <v>130088</v>
      </c>
      <c r="B225" s="20" t="s">
        <v>386</v>
      </c>
      <c r="C225" s="21" t="s">
        <v>387</v>
      </c>
      <c r="D225" s="22"/>
      <c r="E225" s="22"/>
      <c r="F225" s="23"/>
      <c r="G225" s="17">
        <f t="shared" si="11"/>
        <v>0</v>
      </c>
      <c r="H225" s="24">
        <f t="shared" si="12"/>
        <v>0</v>
      </c>
    </row>
    <row r="226" spans="1:8" ht="15" customHeight="1" x14ac:dyDescent="0.25">
      <c r="A226" s="19">
        <v>130093</v>
      </c>
      <c r="B226" s="20" t="s">
        <v>388</v>
      </c>
      <c r="C226" s="21" t="s">
        <v>389</v>
      </c>
      <c r="D226" s="22">
        <v>1.35</v>
      </c>
      <c r="E226" s="22"/>
      <c r="F226" s="23"/>
      <c r="G226" s="17">
        <f t="shared" si="11"/>
        <v>1.35</v>
      </c>
      <c r="H226" s="24">
        <f t="shared" si="12"/>
        <v>1.35</v>
      </c>
    </row>
    <row r="227" spans="1:8" ht="15" customHeight="1" x14ac:dyDescent="0.25">
      <c r="A227" s="19">
        <v>130094</v>
      </c>
      <c r="B227" s="20" t="s">
        <v>390</v>
      </c>
      <c r="C227" s="21" t="s">
        <v>391</v>
      </c>
      <c r="D227" s="22">
        <v>2.2200000000000002</v>
      </c>
      <c r="E227" s="22"/>
      <c r="F227" s="23"/>
      <c r="G227" s="17">
        <f t="shared" si="11"/>
        <v>2.2200000000000002</v>
      </c>
      <c r="H227" s="24">
        <f>ROUND(G227,2)</f>
        <v>2.2200000000000002</v>
      </c>
    </row>
    <row r="228" spans="1:8" ht="15" customHeight="1" x14ac:dyDescent="0.25">
      <c r="A228" s="19">
        <v>130095</v>
      </c>
      <c r="B228" s="20" t="s">
        <v>392</v>
      </c>
      <c r="C228" s="21" t="s">
        <v>393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130100</v>
      </c>
      <c r="B229" s="20" t="s">
        <v>394</v>
      </c>
      <c r="C229" s="21" t="s">
        <v>395</v>
      </c>
      <c r="D229" s="22">
        <v>0.63</v>
      </c>
      <c r="E229" s="22"/>
      <c r="F229" s="23"/>
      <c r="G229" s="17">
        <f t="shared" si="11"/>
        <v>0.63</v>
      </c>
      <c r="H229" s="24">
        <f t="shared" si="12"/>
        <v>0.63</v>
      </c>
    </row>
    <row r="230" spans="1:8" ht="15" customHeight="1" x14ac:dyDescent="0.25">
      <c r="A230" s="19">
        <v>130103</v>
      </c>
      <c r="B230" s="20" t="s">
        <v>396</v>
      </c>
      <c r="C230" s="21" t="s">
        <v>397</v>
      </c>
      <c r="D230" s="22"/>
      <c r="E230" s="22"/>
      <c r="F230" s="23"/>
      <c r="G230" s="17">
        <f t="shared" si="11"/>
        <v>0</v>
      </c>
      <c r="H230" s="24">
        <f>ROUND(G230,2)</f>
        <v>0</v>
      </c>
    </row>
    <row r="231" spans="1:8" ht="15" customHeight="1" x14ac:dyDescent="0.25">
      <c r="A231" s="19">
        <v>130121</v>
      </c>
      <c r="B231" s="20" t="s">
        <v>396</v>
      </c>
      <c r="C231" s="21" t="s">
        <v>684</v>
      </c>
      <c r="D231" s="22"/>
      <c r="E231" s="22"/>
      <c r="F231" s="23"/>
      <c r="G231" s="17">
        <f t="shared" si="11"/>
        <v>0</v>
      </c>
      <c r="H231" s="24">
        <f>ROUND(G231,2)</f>
        <v>0</v>
      </c>
    </row>
    <row r="232" spans="1:8" ht="15" customHeight="1" x14ac:dyDescent="0.25">
      <c r="A232" s="19">
        <v>130163</v>
      </c>
      <c r="B232" s="20" t="s">
        <v>398</v>
      </c>
      <c r="C232" s="21" t="s">
        <v>399</v>
      </c>
      <c r="D232" s="22"/>
      <c r="E232" s="22"/>
      <c r="F232" s="23"/>
      <c r="G232" s="17">
        <f t="shared" si="11"/>
        <v>0</v>
      </c>
      <c r="H232" s="24">
        <f t="shared" ref="H232:H309" si="13">ROUND(G232,2)</f>
        <v>0</v>
      </c>
    </row>
    <row r="233" spans="1:8" ht="15" customHeight="1" x14ac:dyDescent="0.25">
      <c r="A233" s="19">
        <v>130165</v>
      </c>
      <c r="B233" s="20" t="s">
        <v>400</v>
      </c>
      <c r="C233" s="21" t="s">
        <v>401</v>
      </c>
      <c r="D233" s="22"/>
      <c r="E233" s="22"/>
      <c r="F233" s="23"/>
      <c r="G233" s="17">
        <f t="shared" si="11"/>
        <v>0</v>
      </c>
      <c r="H233" s="24">
        <f t="shared" si="13"/>
        <v>0</v>
      </c>
    </row>
    <row r="234" spans="1:8" ht="15" customHeight="1" x14ac:dyDescent="0.25">
      <c r="A234" s="19">
        <v>130166</v>
      </c>
      <c r="B234" s="20" t="s">
        <v>402</v>
      </c>
      <c r="C234" s="21" t="s">
        <v>403</v>
      </c>
      <c r="D234" s="22"/>
      <c r="E234" s="22"/>
      <c r="F234" s="23"/>
      <c r="G234" s="17">
        <f t="shared" si="11"/>
        <v>0</v>
      </c>
      <c r="H234" s="24">
        <f t="shared" si="13"/>
        <v>0</v>
      </c>
    </row>
    <row r="235" spans="1:8" ht="15" customHeight="1" x14ac:dyDescent="0.25">
      <c r="A235" s="19">
        <v>130167</v>
      </c>
      <c r="B235" s="20" t="s">
        <v>400</v>
      </c>
      <c r="C235" s="21" t="s">
        <v>404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130342</v>
      </c>
      <c r="B236" s="20" t="s">
        <v>405</v>
      </c>
      <c r="C236" s="21" t="s">
        <v>671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130336</v>
      </c>
      <c r="B237" s="20" t="s">
        <v>406</v>
      </c>
      <c r="C237" s="21" t="s">
        <v>407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130402</v>
      </c>
      <c r="B238" s="20" t="s">
        <v>408</v>
      </c>
      <c r="C238" s="21" t="s">
        <v>409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130411</v>
      </c>
      <c r="B239" s="20" t="s">
        <v>410</v>
      </c>
      <c r="C239" s="21" t="s">
        <v>411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130421</v>
      </c>
      <c r="B240" s="20" t="s">
        <v>412</v>
      </c>
      <c r="C240" s="21" t="s">
        <v>413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130424</v>
      </c>
      <c r="B241" s="20" t="s">
        <v>414</v>
      </c>
      <c r="C241" s="21" t="s">
        <v>415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130441</v>
      </c>
      <c r="B242" s="20" t="s">
        <v>416</v>
      </c>
      <c r="C242" s="21" t="s">
        <v>417</v>
      </c>
      <c r="D242" s="22">
        <v>2.9340000000000002</v>
      </c>
      <c r="E242" s="22"/>
      <c r="F242" s="23"/>
      <c r="G242" s="17">
        <f t="shared" si="11"/>
        <v>2.9340000000000002</v>
      </c>
      <c r="H242" s="24">
        <f t="shared" si="13"/>
        <v>2.93</v>
      </c>
    </row>
    <row r="243" spans="1:8" ht="15" customHeight="1" x14ac:dyDescent="0.25">
      <c r="A243" s="19">
        <v>130451</v>
      </c>
      <c r="B243" s="20" t="s">
        <v>400</v>
      </c>
      <c r="C243" s="21" t="s">
        <v>672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130464</v>
      </c>
      <c r="B244" s="20" t="s">
        <v>418</v>
      </c>
      <c r="C244" s="21" t="s">
        <v>419</v>
      </c>
      <c r="D244" s="22"/>
      <c r="E244" s="22"/>
      <c r="F244" s="23"/>
      <c r="G244" s="17">
        <f t="shared" si="11"/>
        <v>0</v>
      </c>
      <c r="H244" s="24">
        <f t="shared" si="13"/>
        <v>0</v>
      </c>
    </row>
    <row r="245" spans="1:8" ht="15" customHeight="1" x14ac:dyDescent="0.25">
      <c r="A245" s="19">
        <v>130465</v>
      </c>
      <c r="B245" s="20" t="s">
        <v>420</v>
      </c>
      <c r="C245" s="21" t="s">
        <v>421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130467</v>
      </c>
      <c r="B246" s="20" t="s">
        <v>400</v>
      </c>
      <c r="C246" s="21" t="s">
        <v>422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130482</v>
      </c>
      <c r="B247" s="20" t="s">
        <v>423</v>
      </c>
      <c r="C247" s="21" t="s">
        <v>424</v>
      </c>
      <c r="D247" s="22">
        <v>156.21</v>
      </c>
      <c r="E247" s="22"/>
      <c r="F247" s="23"/>
      <c r="G247" s="17">
        <f t="shared" si="11"/>
        <v>156.21</v>
      </c>
      <c r="H247" s="24">
        <f t="shared" si="13"/>
        <v>156.21</v>
      </c>
    </row>
    <row r="248" spans="1:8" ht="15" customHeight="1" x14ac:dyDescent="0.25">
      <c r="A248" s="19">
        <v>130493</v>
      </c>
      <c r="B248" s="20" t="s">
        <v>425</v>
      </c>
      <c r="C248" s="21" t="s">
        <v>426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130507</v>
      </c>
      <c r="B249" s="20" t="s">
        <v>423</v>
      </c>
      <c r="C249" s="21" t="s">
        <v>427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130510</v>
      </c>
      <c r="B250" s="20" t="s">
        <v>428</v>
      </c>
      <c r="C250" s="21" t="s">
        <v>429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130514</v>
      </c>
      <c r="B251" s="20" t="s">
        <v>430</v>
      </c>
      <c r="C251" s="21" t="s">
        <v>431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130522</v>
      </c>
      <c r="B252" s="20" t="s">
        <v>432</v>
      </c>
      <c r="C252" s="21" t="s">
        <v>433</v>
      </c>
      <c r="D252" s="22"/>
      <c r="E252" s="22"/>
      <c r="F252" s="23"/>
      <c r="G252" s="17">
        <f t="shared" ref="G252:G315" si="14">SUM(D252:F252)</f>
        <v>0</v>
      </c>
      <c r="H252" s="24">
        <f>ROUND(G252,2)</f>
        <v>0</v>
      </c>
    </row>
    <row r="253" spans="1:8" ht="15" customHeight="1" x14ac:dyDescent="0.25">
      <c r="A253" s="19">
        <v>130531</v>
      </c>
      <c r="B253" s="20" t="s">
        <v>434</v>
      </c>
      <c r="C253" s="21" t="s">
        <v>435</v>
      </c>
      <c r="D253" s="22"/>
      <c r="E253" s="22"/>
      <c r="F253" s="23"/>
      <c r="G253" s="17">
        <f t="shared" si="14"/>
        <v>0</v>
      </c>
      <c r="H253" s="24">
        <f t="shared" si="13"/>
        <v>0</v>
      </c>
    </row>
    <row r="254" spans="1:8" ht="15" customHeight="1" x14ac:dyDescent="0.25">
      <c r="A254" s="19">
        <v>130535</v>
      </c>
      <c r="B254" s="20" t="s">
        <v>428</v>
      </c>
      <c r="C254" s="21" t="s">
        <v>659</v>
      </c>
      <c r="D254" s="22"/>
      <c r="E254" s="22"/>
      <c r="F254" s="23"/>
      <c r="G254" s="17">
        <f t="shared" si="14"/>
        <v>0</v>
      </c>
      <c r="H254" s="24">
        <f t="shared" si="13"/>
        <v>0</v>
      </c>
    </row>
    <row r="255" spans="1:8" ht="15" customHeight="1" x14ac:dyDescent="0.25">
      <c r="A255" s="19">
        <v>130540</v>
      </c>
      <c r="B255" s="20" t="s">
        <v>423</v>
      </c>
      <c r="C255" s="21" t="s">
        <v>678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130552</v>
      </c>
      <c r="B256" s="20" t="s">
        <v>436</v>
      </c>
      <c r="C256" s="21" t="s">
        <v>437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130553</v>
      </c>
      <c r="B257" s="20" t="s">
        <v>438</v>
      </c>
      <c r="C257" s="21" t="s">
        <v>439</v>
      </c>
      <c r="D257" s="22">
        <v>27.06</v>
      </c>
      <c r="E257" s="22"/>
      <c r="F257" s="23"/>
      <c r="G257" s="17">
        <f t="shared" si="14"/>
        <v>27.06</v>
      </c>
      <c r="H257" s="24">
        <f t="shared" si="13"/>
        <v>27.06</v>
      </c>
    </row>
    <row r="258" spans="1:8" ht="15" customHeight="1" x14ac:dyDescent="0.25">
      <c r="A258" s="19">
        <v>130601</v>
      </c>
      <c r="B258" s="20" t="s">
        <v>440</v>
      </c>
      <c r="C258" s="21" t="s">
        <v>441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130602</v>
      </c>
      <c r="B259" s="20" t="s">
        <v>440</v>
      </c>
      <c r="C259" s="21" t="s">
        <v>662</v>
      </c>
      <c r="D259" s="22"/>
      <c r="E259" s="22"/>
      <c r="F259" s="23"/>
      <c r="G259" s="17">
        <f t="shared" si="14"/>
        <v>0</v>
      </c>
      <c r="H259" s="24">
        <f t="shared" si="13"/>
        <v>0</v>
      </c>
    </row>
    <row r="260" spans="1:8" ht="15" customHeight="1" x14ac:dyDescent="0.25">
      <c r="A260" s="19">
        <v>130603</v>
      </c>
      <c r="B260" s="20" t="s">
        <v>442</v>
      </c>
      <c r="C260" s="21" t="s">
        <v>443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130606</v>
      </c>
      <c r="B261" s="20" t="s">
        <v>444</v>
      </c>
      <c r="C261" s="21" t="s">
        <v>445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130607</v>
      </c>
      <c r="B262" s="20" t="s">
        <v>446</v>
      </c>
      <c r="C262" s="21" t="s">
        <v>447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130608</v>
      </c>
      <c r="B263" s="20" t="s">
        <v>448</v>
      </c>
      <c r="C263" s="21" t="s">
        <v>449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130609</v>
      </c>
      <c r="B264" s="20" t="s">
        <v>450</v>
      </c>
      <c r="C264" s="21" t="s">
        <v>451</v>
      </c>
      <c r="D264" s="22"/>
      <c r="E264" s="22"/>
      <c r="F264" s="23"/>
      <c r="G264" s="17">
        <f t="shared" si="14"/>
        <v>0</v>
      </c>
      <c r="H264" s="24">
        <f>ROUND(G264,2)</f>
        <v>0</v>
      </c>
    </row>
    <row r="265" spans="1:8" ht="15" customHeight="1" x14ac:dyDescent="0.25">
      <c r="A265" s="19">
        <v>130611</v>
      </c>
      <c r="B265" s="20" t="s">
        <v>452</v>
      </c>
      <c r="C265" s="21" t="s">
        <v>453</v>
      </c>
      <c r="D265" s="22"/>
      <c r="E265" s="22"/>
      <c r="F265" s="23"/>
      <c r="G265" s="17">
        <f t="shared" si="14"/>
        <v>0</v>
      </c>
      <c r="H265" s="24">
        <f>ROUND(G265,2)</f>
        <v>0</v>
      </c>
    </row>
    <row r="266" spans="1:8" ht="15" customHeight="1" x14ac:dyDescent="0.25">
      <c r="A266" s="19">
        <v>130612</v>
      </c>
      <c r="B266" s="20" t="s">
        <v>454</v>
      </c>
      <c r="C266" s="21" t="s">
        <v>455</v>
      </c>
      <c r="D266" s="22"/>
      <c r="E266" s="22"/>
      <c r="F266" s="23"/>
      <c r="G266" s="17">
        <f t="shared" si="14"/>
        <v>0</v>
      </c>
      <c r="H266" s="24">
        <f t="shared" si="13"/>
        <v>0</v>
      </c>
    </row>
    <row r="267" spans="1:8" ht="15" customHeight="1" x14ac:dyDescent="0.25">
      <c r="A267" s="19">
        <v>130613</v>
      </c>
      <c r="B267" s="20" t="s">
        <v>456</v>
      </c>
      <c r="C267" s="21" t="s">
        <v>457</v>
      </c>
      <c r="D267" s="22"/>
      <c r="E267" s="22"/>
      <c r="F267" s="23"/>
      <c r="G267" s="17">
        <f t="shared" si="14"/>
        <v>0</v>
      </c>
      <c r="H267" s="24">
        <f t="shared" si="13"/>
        <v>0</v>
      </c>
    </row>
    <row r="268" spans="1:8" ht="15" customHeight="1" x14ac:dyDescent="0.25">
      <c r="A268" s="19">
        <v>130614</v>
      </c>
      <c r="B268" s="20" t="s">
        <v>458</v>
      </c>
      <c r="C268" s="21" t="s">
        <v>459</v>
      </c>
      <c r="D268" s="22"/>
      <c r="E268" s="22"/>
      <c r="F268" s="23"/>
      <c r="G268" s="17">
        <f t="shared" si="14"/>
        <v>0</v>
      </c>
      <c r="H268" s="24">
        <f>ROUND(G268,2)</f>
        <v>0</v>
      </c>
    </row>
    <row r="269" spans="1:8" ht="15" customHeight="1" x14ac:dyDescent="0.25">
      <c r="A269" s="19">
        <v>130615</v>
      </c>
      <c r="B269" s="20" t="s">
        <v>460</v>
      </c>
      <c r="C269" s="21" t="s">
        <v>461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130619</v>
      </c>
      <c r="B270" s="20" t="s">
        <v>462</v>
      </c>
      <c r="C270" s="21" t="s">
        <v>463</v>
      </c>
      <c r="D270" s="22"/>
      <c r="E270" s="22"/>
      <c r="F270" s="23"/>
      <c r="G270" s="17">
        <f t="shared" si="14"/>
        <v>0</v>
      </c>
      <c r="H270" s="24">
        <f t="shared" si="13"/>
        <v>0</v>
      </c>
    </row>
    <row r="271" spans="1:8" ht="15" customHeight="1" x14ac:dyDescent="0.25">
      <c r="A271" s="19">
        <v>130623</v>
      </c>
      <c r="B271" s="20" t="s">
        <v>464</v>
      </c>
      <c r="C271" s="21" t="s">
        <v>465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130626</v>
      </c>
      <c r="B272" s="20" t="s">
        <v>460</v>
      </c>
      <c r="C272" s="21" t="s">
        <v>466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130627</v>
      </c>
      <c r="B273" s="20" t="s">
        <v>462</v>
      </c>
      <c r="C273" s="21" t="s">
        <v>467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130630</v>
      </c>
      <c r="B274" s="20" t="s">
        <v>464</v>
      </c>
      <c r="C274" s="21" t="s">
        <v>468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130634</v>
      </c>
      <c r="B275" s="20" t="s">
        <v>464</v>
      </c>
      <c r="C275" s="21" t="s">
        <v>469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130636</v>
      </c>
      <c r="B276" s="20" t="s">
        <v>462</v>
      </c>
      <c r="C276" s="21" t="s">
        <v>470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130641</v>
      </c>
      <c r="B277" s="20" t="s">
        <v>464</v>
      </c>
      <c r="C277" s="21" t="s">
        <v>677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130706</v>
      </c>
      <c r="B278" s="20" t="s">
        <v>471</v>
      </c>
      <c r="C278" s="21" t="s">
        <v>472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130713</v>
      </c>
      <c r="B279" s="20" t="s">
        <v>473</v>
      </c>
      <c r="C279" s="21" t="s">
        <v>474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130718</v>
      </c>
      <c r="B280" s="20" t="s">
        <v>475</v>
      </c>
      <c r="C280" s="21" t="s">
        <v>691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130720</v>
      </c>
      <c r="B281" s="20" t="s">
        <v>476</v>
      </c>
      <c r="C281" s="21" t="s">
        <v>477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130722</v>
      </c>
      <c r="B282" s="20" t="s">
        <v>476</v>
      </c>
      <c r="C282" s="21" t="s">
        <v>686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130721</v>
      </c>
      <c r="B283" s="20" t="s">
        <v>478</v>
      </c>
      <c r="C283" s="21" t="s">
        <v>479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130723</v>
      </c>
      <c r="B284" s="20" t="s">
        <v>480</v>
      </c>
      <c r="C284" s="21" t="s">
        <v>481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130730</v>
      </c>
      <c r="B285" s="20" t="s">
        <v>482</v>
      </c>
      <c r="C285" s="21" t="s">
        <v>483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130736</v>
      </c>
      <c r="B286" s="20" t="s">
        <v>484</v>
      </c>
      <c r="C286" s="21" t="s">
        <v>485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130757</v>
      </c>
      <c r="B287" s="20" t="s">
        <v>482</v>
      </c>
      <c r="C287" s="21" t="s">
        <v>486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130772</v>
      </c>
      <c r="B288" s="20" t="s">
        <v>487</v>
      </c>
      <c r="C288" s="21" t="s">
        <v>488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130773</v>
      </c>
      <c r="B289" s="20" t="s">
        <v>489</v>
      </c>
      <c r="C289" s="21" t="s">
        <v>490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130778</v>
      </c>
      <c r="B290" s="20" t="s">
        <v>491</v>
      </c>
      <c r="C290" s="21" t="s">
        <v>492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130781</v>
      </c>
      <c r="B291" s="20" t="s">
        <v>493</v>
      </c>
      <c r="C291" s="21" t="s">
        <v>494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130792</v>
      </c>
      <c r="B292" s="20" t="s">
        <v>495</v>
      </c>
      <c r="C292" s="21" t="s">
        <v>292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130797</v>
      </c>
      <c r="B293" s="20" t="s">
        <v>491</v>
      </c>
      <c r="C293" s="21" t="s">
        <v>496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130801</v>
      </c>
      <c r="B294" s="20" t="s">
        <v>497</v>
      </c>
      <c r="C294" s="21" t="s">
        <v>498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130802</v>
      </c>
      <c r="B295" s="20" t="s">
        <v>499</v>
      </c>
      <c r="C295" s="21" t="s">
        <v>500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130806</v>
      </c>
      <c r="B296" s="20" t="s">
        <v>501</v>
      </c>
      <c r="C296" s="21" t="s">
        <v>502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130807</v>
      </c>
      <c r="B297" s="20" t="s">
        <v>503</v>
      </c>
      <c r="C297" s="21" t="s">
        <v>504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130822</v>
      </c>
      <c r="B298" s="20" t="s">
        <v>505</v>
      </c>
      <c r="C298" s="21" t="s">
        <v>506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130829</v>
      </c>
      <c r="B299" s="20" t="s">
        <v>507</v>
      </c>
      <c r="C299" s="21" t="s">
        <v>508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130849</v>
      </c>
      <c r="B300" s="20" t="s">
        <v>505</v>
      </c>
      <c r="C300" s="21" t="s">
        <v>509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130856</v>
      </c>
      <c r="B301" s="20" t="s">
        <v>510</v>
      </c>
      <c r="C301" s="21" t="s">
        <v>511</v>
      </c>
      <c r="D301" s="22"/>
      <c r="E301" s="22"/>
      <c r="F301" s="23"/>
      <c r="G301" s="17">
        <f t="shared" si="14"/>
        <v>0</v>
      </c>
      <c r="H301" s="24">
        <f>ROUND(G301,2)</f>
        <v>0</v>
      </c>
    </row>
    <row r="302" spans="1:8" ht="15" customHeight="1" x14ac:dyDescent="0.25">
      <c r="A302" s="19">
        <v>130858</v>
      </c>
      <c r="B302" s="20" t="s">
        <v>512</v>
      </c>
      <c r="C302" s="21" t="s">
        <v>513</v>
      </c>
      <c r="D302" s="22"/>
      <c r="E302" s="22"/>
      <c r="F302" s="23"/>
      <c r="G302" s="17">
        <f t="shared" si="14"/>
        <v>0</v>
      </c>
      <c r="H302" s="24">
        <f>ROUND(G302,2)</f>
        <v>0</v>
      </c>
    </row>
    <row r="303" spans="1:8" ht="15" customHeight="1" x14ac:dyDescent="0.25">
      <c r="A303" s="19">
        <v>130869</v>
      </c>
      <c r="B303" s="20" t="s">
        <v>507</v>
      </c>
      <c r="C303" s="21" t="s">
        <v>743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130880</v>
      </c>
      <c r="B304" s="20" t="s">
        <v>515</v>
      </c>
      <c r="C304" s="21" t="s">
        <v>516</v>
      </c>
      <c r="D304" s="22">
        <v>423.25</v>
      </c>
      <c r="E304" s="22"/>
      <c r="F304" s="23"/>
      <c r="G304" s="17">
        <f t="shared" si="14"/>
        <v>423.25</v>
      </c>
      <c r="H304" s="24">
        <f t="shared" si="13"/>
        <v>423.25</v>
      </c>
    </row>
    <row r="305" spans="1:8" ht="15" customHeight="1" x14ac:dyDescent="0.25">
      <c r="A305" s="19">
        <v>130891</v>
      </c>
      <c r="B305" s="20" t="s">
        <v>507</v>
      </c>
      <c r="C305" s="21" t="s">
        <v>517</v>
      </c>
      <c r="D305" s="22"/>
      <c r="E305" s="22"/>
      <c r="F305" s="23"/>
      <c r="G305" s="17">
        <f t="shared" si="14"/>
        <v>0</v>
      </c>
      <c r="H305" s="24">
        <f t="shared" si="13"/>
        <v>0</v>
      </c>
    </row>
    <row r="306" spans="1:8" ht="15" customHeight="1" x14ac:dyDescent="0.25">
      <c r="A306" s="19">
        <v>130951</v>
      </c>
      <c r="B306" s="20" t="s">
        <v>518</v>
      </c>
      <c r="C306" s="21" t="s">
        <v>519</v>
      </c>
      <c r="D306" s="22">
        <v>135.27000000000001</v>
      </c>
      <c r="E306" s="22"/>
      <c r="F306" s="23"/>
      <c r="G306" s="17">
        <f t="shared" si="14"/>
        <v>135.27000000000001</v>
      </c>
      <c r="H306" s="24">
        <f t="shared" si="13"/>
        <v>135.27000000000001</v>
      </c>
    </row>
    <row r="307" spans="1:8" ht="15" customHeight="1" x14ac:dyDescent="0.25">
      <c r="A307" s="19">
        <v>130986</v>
      </c>
      <c r="B307" s="20" t="s">
        <v>515</v>
      </c>
      <c r="C307" s="21" t="s">
        <v>711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139110</v>
      </c>
      <c r="B308" s="20" t="s">
        <v>520</v>
      </c>
      <c r="C308" s="21" t="s">
        <v>521</v>
      </c>
      <c r="D308" s="22"/>
      <c r="E308" s="22"/>
      <c r="F308" s="23"/>
      <c r="G308" s="17">
        <f t="shared" si="14"/>
        <v>0</v>
      </c>
      <c r="H308" s="24">
        <f t="shared" si="13"/>
        <v>0</v>
      </c>
    </row>
    <row r="309" spans="1:8" ht="15" customHeight="1" x14ac:dyDescent="0.25">
      <c r="A309" s="19">
        <v>150000</v>
      </c>
      <c r="B309" s="20" t="s">
        <v>522</v>
      </c>
      <c r="C309" s="21" t="s">
        <v>523</v>
      </c>
      <c r="D309" s="22">
        <v>1.83</v>
      </c>
      <c r="E309" s="22"/>
      <c r="F309" s="23"/>
      <c r="G309" s="17">
        <f t="shared" si="14"/>
        <v>1.83</v>
      </c>
      <c r="H309" s="24">
        <f t="shared" si="13"/>
        <v>1.83</v>
      </c>
    </row>
    <row r="310" spans="1:8" ht="15" customHeight="1" x14ac:dyDescent="0.25">
      <c r="A310" s="19">
        <v>150001</v>
      </c>
      <c r="B310" s="20" t="s">
        <v>524</v>
      </c>
      <c r="C310" s="21" t="s">
        <v>525</v>
      </c>
      <c r="D310" s="22">
        <v>0.63</v>
      </c>
      <c r="E310" s="22"/>
      <c r="F310" s="23"/>
      <c r="G310" s="17">
        <f t="shared" si="14"/>
        <v>0.63</v>
      </c>
      <c r="H310" s="24">
        <f t="shared" ref="H310:H393" si="15">ROUND(G310,2)</f>
        <v>0.63</v>
      </c>
    </row>
    <row r="311" spans="1:8" ht="15" customHeight="1" x14ac:dyDescent="0.25">
      <c r="A311" s="19">
        <v>150002</v>
      </c>
      <c r="B311" s="20" t="s">
        <v>526</v>
      </c>
      <c r="C311" s="21" t="s">
        <v>527</v>
      </c>
      <c r="D311" s="22"/>
      <c r="E311" s="22"/>
      <c r="F311" s="23"/>
      <c r="G311" s="17">
        <f t="shared" si="14"/>
        <v>0</v>
      </c>
      <c r="H311" s="24">
        <f t="shared" si="15"/>
        <v>0</v>
      </c>
    </row>
    <row r="312" spans="1:8" ht="15" customHeight="1" x14ac:dyDescent="0.25">
      <c r="A312" s="19">
        <v>150003</v>
      </c>
      <c r="B312" s="20" t="s">
        <v>528</v>
      </c>
      <c r="C312" s="21" t="s">
        <v>529</v>
      </c>
      <c r="D312" s="22"/>
      <c r="E312" s="22"/>
      <c r="F312" s="23"/>
      <c r="G312" s="17">
        <f t="shared" si="14"/>
        <v>0</v>
      </c>
      <c r="H312" s="24">
        <f t="shared" si="15"/>
        <v>0</v>
      </c>
    </row>
    <row r="313" spans="1:8" ht="15" customHeight="1" x14ac:dyDescent="0.25">
      <c r="A313" s="19">
        <v>150005</v>
      </c>
      <c r="B313" s="20" t="s">
        <v>530</v>
      </c>
      <c r="C313" s="21" t="s">
        <v>531</v>
      </c>
      <c r="D313" s="22">
        <v>1.1100000000000001</v>
      </c>
      <c r="E313" s="22"/>
      <c r="F313" s="23"/>
      <c r="G313" s="17">
        <v>1.1100000000000001</v>
      </c>
      <c r="H313" s="24">
        <f t="shared" si="15"/>
        <v>1.1100000000000001</v>
      </c>
    </row>
    <row r="314" spans="1:8" ht="15" customHeight="1" x14ac:dyDescent="0.25">
      <c r="A314" s="19">
        <v>150007</v>
      </c>
      <c r="B314" s="20" t="s">
        <v>532</v>
      </c>
      <c r="C314" s="21" t="s">
        <v>533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150020</v>
      </c>
      <c r="B315" s="20" t="s">
        <v>534</v>
      </c>
      <c r="C315" s="21" t="s">
        <v>535</v>
      </c>
      <c r="D315" s="22">
        <v>7.08</v>
      </c>
      <c r="E315" s="22"/>
      <c r="F315" s="23"/>
      <c r="G315" s="17">
        <f t="shared" si="14"/>
        <v>7.08</v>
      </c>
      <c r="H315" s="24">
        <f>ROUND(G315,2)</f>
        <v>7.08</v>
      </c>
    </row>
    <row r="316" spans="1:8" ht="15" customHeight="1" x14ac:dyDescent="0.25">
      <c r="A316" s="19">
        <v>150022</v>
      </c>
      <c r="B316" s="20" t="s">
        <v>530</v>
      </c>
      <c r="C316" s="21" t="s">
        <v>536</v>
      </c>
      <c r="D316" s="22"/>
      <c r="E316" s="22"/>
      <c r="F316" s="23"/>
      <c r="G316" s="17">
        <f t="shared" ref="G316:G379" si="16">SUM(D316:F316)</f>
        <v>0</v>
      </c>
      <c r="H316" s="24">
        <f t="shared" ref="H316:H317" si="17">ROUND(G316,2)</f>
        <v>0</v>
      </c>
    </row>
    <row r="317" spans="1:8" ht="15" customHeight="1" x14ac:dyDescent="0.25">
      <c r="A317" s="19">
        <v>150027</v>
      </c>
      <c r="B317" s="20" t="s">
        <v>530</v>
      </c>
      <c r="C317" s="21" t="s">
        <v>537</v>
      </c>
      <c r="D317" s="22"/>
      <c r="E317" s="22"/>
      <c r="F317" s="23"/>
      <c r="G317" s="17">
        <f t="shared" si="16"/>
        <v>0</v>
      </c>
      <c r="H317" s="24">
        <f t="shared" si="17"/>
        <v>0</v>
      </c>
    </row>
    <row r="318" spans="1:8" ht="15" customHeight="1" x14ac:dyDescent="0.25">
      <c r="A318" s="19">
        <v>152000</v>
      </c>
      <c r="B318" s="20" t="s">
        <v>538</v>
      </c>
      <c r="C318" s="21" t="s">
        <v>539</v>
      </c>
      <c r="D318" s="22"/>
      <c r="E318" s="22"/>
      <c r="F318" s="23"/>
      <c r="G318" s="17">
        <f t="shared" si="16"/>
        <v>0</v>
      </c>
      <c r="H318" s="24">
        <f t="shared" si="15"/>
        <v>0</v>
      </c>
    </row>
    <row r="319" spans="1:8" ht="15" customHeight="1" x14ac:dyDescent="0.25">
      <c r="A319" s="19">
        <v>152001</v>
      </c>
      <c r="B319" s="20" t="s">
        <v>540</v>
      </c>
      <c r="C319" s="21" t="s">
        <v>541</v>
      </c>
      <c r="D319" s="22">
        <v>1.89</v>
      </c>
      <c r="E319" s="22"/>
      <c r="F319" s="23"/>
      <c r="G319" s="17">
        <f t="shared" si="16"/>
        <v>1.89</v>
      </c>
      <c r="H319" s="24">
        <f t="shared" si="15"/>
        <v>1.89</v>
      </c>
    </row>
    <row r="320" spans="1:8" ht="15" customHeight="1" x14ac:dyDescent="0.25">
      <c r="A320" s="19">
        <v>152002</v>
      </c>
      <c r="B320" s="20" t="s">
        <v>542</v>
      </c>
      <c r="C320" s="21" t="s">
        <v>543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152003</v>
      </c>
      <c r="B321" s="20" t="s">
        <v>544</v>
      </c>
      <c r="C321" s="21" t="s">
        <v>545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152004</v>
      </c>
      <c r="B322" s="20" t="s">
        <v>546</v>
      </c>
      <c r="C322" s="21" t="s">
        <v>547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152005</v>
      </c>
      <c r="B323" s="20" t="s">
        <v>548</v>
      </c>
      <c r="C323" s="21" t="s">
        <v>549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152006</v>
      </c>
      <c r="B324" s="20" t="s">
        <v>550</v>
      </c>
      <c r="C324" s="21" t="s">
        <v>551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152007</v>
      </c>
      <c r="B325" s="20" t="s">
        <v>552</v>
      </c>
      <c r="C325" s="21" t="s">
        <v>553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152008</v>
      </c>
      <c r="B326" s="20" t="s">
        <v>554</v>
      </c>
      <c r="C326" s="21" t="s">
        <v>555</v>
      </c>
      <c r="D326" s="22">
        <v>0.63</v>
      </c>
      <c r="E326" s="22"/>
      <c r="F326" s="23"/>
      <c r="G326" s="17">
        <f t="shared" si="16"/>
        <v>0.63</v>
      </c>
      <c r="H326" s="24">
        <f t="shared" si="15"/>
        <v>0.63</v>
      </c>
    </row>
    <row r="327" spans="1:8" ht="15" customHeight="1" x14ac:dyDescent="0.25">
      <c r="A327" s="19">
        <v>152010</v>
      </c>
      <c r="B327" s="20" t="s">
        <v>556</v>
      </c>
      <c r="C327" s="21" t="s">
        <v>557</v>
      </c>
      <c r="D327" s="22">
        <v>12.85</v>
      </c>
      <c r="E327" s="22"/>
      <c r="F327" s="23"/>
      <c r="G327" s="17">
        <f t="shared" si="16"/>
        <v>12.85</v>
      </c>
      <c r="H327" s="24">
        <f t="shared" si="15"/>
        <v>12.85</v>
      </c>
    </row>
    <row r="328" spans="1:8" ht="15" customHeight="1" x14ac:dyDescent="0.25">
      <c r="A328" s="19">
        <v>152011</v>
      </c>
      <c r="B328" s="20" t="s">
        <v>558</v>
      </c>
      <c r="C328" s="21" t="s">
        <v>559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152012</v>
      </c>
      <c r="B329" s="20" t="s">
        <v>560</v>
      </c>
      <c r="C329" s="21" t="s">
        <v>561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152013</v>
      </c>
      <c r="B330" s="20" t="s">
        <v>562</v>
      </c>
      <c r="C330" s="21" t="s">
        <v>563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152014</v>
      </c>
      <c r="B331" s="20" t="s">
        <v>560</v>
      </c>
      <c r="C331" s="21" t="s">
        <v>564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153001</v>
      </c>
      <c r="B332" s="20" t="s">
        <v>565</v>
      </c>
      <c r="C332" s="21" t="s">
        <v>566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153002</v>
      </c>
      <c r="B333" s="20" t="s">
        <v>567</v>
      </c>
      <c r="C333" s="21" t="s">
        <v>568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153003</v>
      </c>
      <c r="B334" s="20" t="s">
        <v>569</v>
      </c>
      <c r="C334" s="21" t="s">
        <v>570</v>
      </c>
      <c r="D334" s="22">
        <v>18.079999999999998</v>
      </c>
      <c r="E334" s="22"/>
      <c r="F334" s="23"/>
      <c r="G334" s="17">
        <f t="shared" si="16"/>
        <v>18.079999999999998</v>
      </c>
      <c r="H334" s="24">
        <f t="shared" si="15"/>
        <v>18.079999999999998</v>
      </c>
    </row>
    <row r="335" spans="1:8" ht="15" customHeight="1" x14ac:dyDescent="0.25">
      <c r="A335" s="19">
        <v>153004</v>
      </c>
      <c r="B335" s="20" t="s">
        <v>571</v>
      </c>
      <c r="C335" s="21" t="s">
        <v>572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153005</v>
      </c>
      <c r="B336" s="20" t="s">
        <v>573</v>
      </c>
      <c r="C336" s="21" t="s">
        <v>574</v>
      </c>
      <c r="D336" s="22"/>
      <c r="E336" s="22"/>
      <c r="F336" s="23"/>
      <c r="G336" s="17">
        <f t="shared" si="16"/>
        <v>0</v>
      </c>
      <c r="H336" s="24">
        <f>ROUND(G336,2)</f>
        <v>0</v>
      </c>
    </row>
    <row r="337" spans="1:8" ht="15" customHeight="1" x14ac:dyDescent="0.25">
      <c r="A337" s="19">
        <v>153006</v>
      </c>
      <c r="B337" s="20" t="s">
        <v>575</v>
      </c>
      <c r="C337" s="21" t="s">
        <v>576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153007</v>
      </c>
      <c r="B338" s="20" t="s">
        <v>577</v>
      </c>
      <c r="C338" s="21" t="s">
        <v>578</v>
      </c>
      <c r="D338" s="22"/>
      <c r="E338" s="22"/>
      <c r="F338" s="23"/>
      <c r="G338" s="17">
        <f t="shared" si="16"/>
        <v>0</v>
      </c>
      <c r="H338" s="24">
        <f t="shared" si="15"/>
        <v>0</v>
      </c>
    </row>
    <row r="339" spans="1:8" ht="15" customHeight="1" x14ac:dyDescent="0.25">
      <c r="A339" s="19">
        <v>153008</v>
      </c>
      <c r="B339" s="20" t="s">
        <v>579</v>
      </c>
      <c r="C339" s="21" t="s">
        <v>580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153009</v>
      </c>
      <c r="B340" s="20" t="s">
        <v>581</v>
      </c>
      <c r="C340" s="21" t="s">
        <v>582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153010</v>
      </c>
      <c r="B341" s="20" t="s">
        <v>583</v>
      </c>
      <c r="C341" s="21" t="s">
        <v>584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153011</v>
      </c>
      <c r="B342" s="20" t="s">
        <v>585</v>
      </c>
      <c r="C342" s="21" t="s">
        <v>586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153012</v>
      </c>
      <c r="B343" s="20" t="s">
        <v>587</v>
      </c>
      <c r="C343" s="21" t="s">
        <v>588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153013</v>
      </c>
      <c r="B344" s="20" t="s">
        <v>581</v>
      </c>
      <c r="C344" s="21" t="s">
        <v>589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160029</v>
      </c>
      <c r="B345" s="20" t="s">
        <v>590</v>
      </c>
      <c r="C345" s="21" t="s">
        <v>591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160031</v>
      </c>
      <c r="B346" s="20" t="s">
        <v>592</v>
      </c>
      <c r="C346" s="21" t="s">
        <v>593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162006</v>
      </c>
      <c r="B347" s="20" t="s">
        <v>594</v>
      </c>
      <c r="C347" s="21" t="s">
        <v>674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165005</v>
      </c>
      <c r="B348" s="20" t="s">
        <v>590</v>
      </c>
      <c r="C348" s="21" t="s">
        <v>595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170003</v>
      </c>
      <c r="B349" s="20" t="s">
        <v>596</v>
      </c>
      <c r="C349" s="21" t="s">
        <v>597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180025</v>
      </c>
      <c r="B350" s="20" t="s">
        <v>598</v>
      </c>
      <c r="C350" s="21" t="s">
        <v>599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180043</v>
      </c>
      <c r="B351" s="20" t="s">
        <v>600</v>
      </c>
      <c r="C351" s="21" t="s">
        <v>601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180127</v>
      </c>
      <c r="B352" s="20" t="s">
        <v>602</v>
      </c>
      <c r="C352" s="21" t="s">
        <v>603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180169</v>
      </c>
      <c r="B353" s="20" t="s">
        <v>604</v>
      </c>
      <c r="C353" s="21" t="s">
        <v>605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180191</v>
      </c>
      <c r="B354" s="20" t="s">
        <v>602</v>
      </c>
      <c r="C354" s="21" t="s">
        <v>606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180216</v>
      </c>
      <c r="B355" s="20" t="s">
        <v>600</v>
      </c>
      <c r="C355" s="21" t="s">
        <v>663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180239</v>
      </c>
      <c r="B356" s="20" t="s">
        <v>607</v>
      </c>
      <c r="C356" s="21" t="s">
        <v>608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180248</v>
      </c>
      <c r="B357" s="20" t="s">
        <v>609</v>
      </c>
      <c r="C357" s="21" t="s">
        <v>610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180315</v>
      </c>
      <c r="B358" s="20" t="s">
        <v>611</v>
      </c>
      <c r="C358" s="21" t="s">
        <v>612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180323</v>
      </c>
      <c r="B359" s="20" t="s">
        <v>609</v>
      </c>
      <c r="C359" s="21" t="s">
        <v>685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180417</v>
      </c>
      <c r="B360" s="20" t="s">
        <v>602</v>
      </c>
      <c r="C360" s="21" t="s">
        <v>613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210033</v>
      </c>
      <c r="B361" s="20" t="s">
        <v>611</v>
      </c>
      <c r="C361" s="21" t="s">
        <v>614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210174</v>
      </c>
      <c r="B362" s="20" t="s">
        <v>611</v>
      </c>
      <c r="C362" s="21" t="s">
        <v>714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210042</v>
      </c>
      <c r="B363" s="20" t="s">
        <v>611</v>
      </c>
      <c r="C363" s="21" t="s">
        <v>616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210049</v>
      </c>
      <c r="B364" s="20" t="s">
        <v>607</v>
      </c>
      <c r="C364" s="21" t="s">
        <v>617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210059</v>
      </c>
      <c r="B365" s="20" t="s">
        <v>611</v>
      </c>
      <c r="C365" s="21" t="s">
        <v>683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210072</v>
      </c>
      <c r="B369" s="20" t="s">
        <v>611</v>
      </c>
      <c r="C369" s="21" t="s">
        <v>716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210092</v>
      </c>
      <c r="B372" s="20" t="s">
        <v>602</v>
      </c>
      <c r="C372" s="21" t="s">
        <v>664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210112</v>
      </c>
      <c r="B373" s="20" t="s">
        <v>607</v>
      </c>
      <c r="C373" s="21" t="s">
        <v>680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215069</v>
      </c>
      <c r="B377" s="20" t="s">
        <v>611</v>
      </c>
      <c r="C377" s="21" t="s">
        <v>665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220804</v>
      </c>
      <c r="B378" s="20" t="s">
        <v>611</v>
      </c>
      <c r="C378" s="21" t="s">
        <v>625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220818</v>
      </c>
      <c r="B379" s="20" t="s">
        <v>611</v>
      </c>
      <c r="C379" s="21" t="s">
        <v>682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ref="G380:G400" si="18">SUM(D380:F380)</f>
        <v>0</v>
      </c>
      <c r="H380" s="24">
        <f t="shared" si="15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626</v>
      </c>
      <c r="D381" s="22"/>
      <c r="E381" s="22"/>
      <c r="F381" s="23"/>
      <c r="G381" s="17">
        <f t="shared" si="18"/>
        <v>0</v>
      </c>
      <c r="H381" s="24">
        <f t="shared" si="15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8"/>
        <v>0</v>
      </c>
      <c r="H382" s="24">
        <f t="shared" si="15"/>
        <v>0</v>
      </c>
    </row>
    <row r="383" spans="1:8" ht="15" customHeight="1" x14ac:dyDescent="0.25">
      <c r="A383" s="19">
        <v>222312</v>
      </c>
      <c r="B383" s="20" t="s">
        <v>627</v>
      </c>
      <c r="C383" s="21" t="s">
        <v>628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222485</v>
      </c>
      <c r="B384" s="20" t="s">
        <v>629</v>
      </c>
      <c r="C384" s="21" t="s">
        <v>630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222392</v>
      </c>
      <c r="B385" s="20" t="s">
        <v>633</v>
      </c>
      <c r="C385" s="21" t="s">
        <v>667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533.15200000000004</v>
      </c>
      <c r="E386" s="22"/>
      <c r="F386" s="23"/>
      <c r="G386" s="17">
        <f t="shared" si="18"/>
        <v>533.15200000000004</v>
      </c>
      <c r="H386" s="24">
        <f t="shared" si="15"/>
        <v>533.15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339.08</v>
      </c>
      <c r="E387" s="4">
        <v>12.4</v>
      </c>
      <c r="F387" s="23">
        <v>-280.64</v>
      </c>
      <c r="G387" s="17">
        <f t="shared" si="18"/>
        <v>70.839999999999975</v>
      </c>
      <c r="H387" s="24">
        <f t="shared" si="15"/>
        <v>70.84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17.436</v>
      </c>
      <c r="E388" s="22"/>
      <c r="F388" s="23"/>
      <c r="G388" s="17">
        <f t="shared" si="18"/>
        <v>17.436</v>
      </c>
      <c r="H388" s="24">
        <f t="shared" si="15"/>
        <v>17.440000000000001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8"/>
        <v>0</v>
      </c>
      <c r="H389" s="24">
        <f>ROUND(G389,2)</f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166.77199999999999</v>
      </c>
      <c r="E390" s="22"/>
      <c r="F390" s="23"/>
      <c r="G390" s="17">
        <f t="shared" si="18"/>
        <v>166.77199999999999</v>
      </c>
      <c r="H390" s="24">
        <f t="shared" si="15"/>
        <v>166.77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8"/>
        <v>0</v>
      </c>
      <c r="H391" s="24">
        <f t="shared" si="15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>
        <v>1.26</v>
      </c>
      <c r="E393" s="22"/>
      <c r="F393" s="23"/>
      <c r="G393" s="17">
        <f t="shared" si="18"/>
        <v>1.26</v>
      </c>
      <c r="H393" s="24">
        <f t="shared" si="15"/>
        <v>1.26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/>
      <c r="F394" s="23"/>
      <c r="G394" s="17">
        <f t="shared" si="18"/>
        <v>0</v>
      </c>
      <c r="H394" s="24">
        <f t="shared" ref="H394:H400" si="19">ROUND(G394,2)</f>
        <v>0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>
        <v>5.6159999999999997</v>
      </c>
      <c r="E395" s="22"/>
      <c r="F395" s="23"/>
      <c r="G395" s="17">
        <f t="shared" si="18"/>
        <v>5.6159999999999997</v>
      </c>
      <c r="H395" s="24">
        <f t="shared" si="19"/>
        <v>5.62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>
        <v>13.625999999999999</v>
      </c>
      <c r="E396" s="22"/>
      <c r="F396" s="23"/>
      <c r="G396" s="17">
        <f t="shared" si="18"/>
        <v>13.625999999999999</v>
      </c>
      <c r="H396" s="24">
        <f t="shared" si="19"/>
        <v>13.63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8"/>
        <v>0</v>
      </c>
      <c r="H397" s="24">
        <f t="shared" si="19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652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8"/>
        <v>0</v>
      </c>
      <c r="H400" s="33">
        <f t="shared" si="19"/>
        <v>0</v>
      </c>
    </row>
    <row r="401" spans="1:8" ht="15" customHeight="1" x14ac:dyDescent="0.25">
      <c r="D401" s="34">
        <f>SUM(D5:D400)</f>
        <v>2903.78</v>
      </c>
      <c r="E401" s="34">
        <f t="shared" ref="E401" si="20">SUM(E5:E400)</f>
        <v>12.4</v>
      </c>
      <c r="F401" s="35">
        <f>SUM(F9:F400)</f>
        <v>-280.64</v>
      </c>
      <c r="G401" s="36">
        <f>SUM(G5:G400)</f>
        <v>2635.5400000000004</v>
      </c>
      <c r="H401" s="37">
        <v>2635.54</v>
      </c>
    </row>
    <row r="402" spans="1:8" ht="15" customHeight="1" x14ac:dyDescent="0.25">
      <c r="A402" s="2" t="s">
        <v>7</v>
      </c>
      <c r="F402" s="4" t="s">
        <v>7</v>
      </c>
      <c r="G402" s="38"/>
      <c r="H402" s="37"/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H57"/>
  <sheetViews>
    <sheetView topLeftCell="A10" zoomScale="110" zoomScaleNormal="110" workbookViewId="0">
      <selection activeCell="I60" sqref="I60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12.99</v>
      </c>
      <c r="E5" s="15"/>
      <c r="F5" s="16"/>
      <c r="G5" s="17">
        <f t="shared" ref="G5:G10" si="0">SUM(D5:F5)</f>
        <v>12.99</v>
      </c>
      <c r="H5" s="18">
        <f t="shared" ref="H5:H11" si="1">ROUND(G5,2)</f>
        <v>12.99</v>
      </c>
    </row>
    <row r="6" spans="1:8" ht="15" customHeight="1" x14ac:dyDescent="0.25">
      <c r="A6" s="19">
        <v>1350</v>
      </c>
      <c r="B6" s="20" t="s">
        <v>15</v>
      </c>
      <c r="C6" s="21" t="s">
        <v>16</v>
      </c>
      <c r="D6" s="22">
        <v>40.25</v>
      </c>
      <c r="E6" s="22"/>
      <c r="F6" s="23"/>
      <c r="G6" s="17">
        <f t="shared" si="0"/>
        <v>40.25</v>
      </c>
      <c r="H6" s="24">
        <f t="shared" si="1"/>
        <v>40.25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0.63</v>
      </c>
      <c r="E7" s="22"/>
      <c r="F7" s="23"/>
      <c r="G7" s="17">
        <f t="shared" si="0"/>
        <v>0.63</v>
      </c>
      <c r="H7" s="24">
        <f>ROUND(G7,2)</f>
        <v>0.63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27.82</v>
      </c>
      <c r="E8" s="22"/>
      <c r="F8" s="23"/>
      <c r="G8" s="17">
        <f t="shared" si="0"/>
        <v>27.82</v>
      </c>
      <c r="H8" s="24">
        <f t="shared" si="1"/>
        <v>27.82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246.02799999999999</v>
      </c>
      <c r="E9" s="22"/>
      <c r="F9" s="23"/>
      <c r="G9" s="17">
        <f t="shared" si="0"/>
        <v>246.02799999999999</v>
      </c>
      <c r="H9" s="24">
        <f t="shared" si="1"/>
        <v>246.03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3.66</v>
      </c>
      <c r="E10" s="22"/>
      <c r="F10" s="23"/>
      <c r="G10" s="17">
        <f t="shared" si="0"/>
        <v>3.66</v>
      </c>
      <c r="H10" s="24">
        <f t="shared" si="1"/>
        <v>3.66</v>
      </c>
    </row>
    <row r="11" spans="1:8" ht="15" customHeight="1" x14ac:dyDescent="0.25">
      <c r="A11" s="19">
        <v>5270</v>
      </c>
      <c r="B11" s="20" t="s">
        <v>118</v>
      </c>
      <c r="C11" s="21" t="s">
        <v>124</v>
      </c>
      <c r="D11" s="22">
        <v>1.59</v>
      </c>
      <c r="E11" s="22"/>
      <c r="F11" s="23"/>
      <c r="G11" s="17">
        <f t="shared" ref="G11:G20" si="2">SUM(D11:F11)</f>
        <v>1.59</v>
      </c>
      <c r="H11" s="24">
        <f t="shared" si="1"/>
        <v>1.59</v>
      </c>
    </row>
    <row r="12" spans="1:8" ht="15" customHeight="1" x14ac:dyDescent="0.25">
      <c r="A12" s="19">
        <v>5470</v>
      </c>
      <c r="B12" s="20" t="s">
        <v>136</v>
      </c>
      <c r="C12" s="21" t="s">
        <v>137</v>
      </c>
      <c r="D12" s="22">
        <v>0.57599999999999996</v>
      </c>
      <c r="E12" s="22"/>
      <c r="F12" s="23"/>
      <c r="G12" s="17">
        <f t="shared" si="2"/>
        <v>0.57599999999999996</v>
      </c>
      <c r="H12" s="24">
        <f t="shared" ref="H12:H24" si="3">ROUND(G12,2)</f>
        <v>0.57999999999999996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43.48</v>
      </c>
      <c r="E13" s="22"/>
      <c r="F13" s="23"/>
      <c r="G13" s="17">
        <f t="shared" si="2"/>
        <v>43.48</v>
      </c>
      <c r="H13" s="24">
        <f t="shared" si="3"/>
        <v>43.48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490.59</v>
      </c>
      <c r="E14" s="22"/>
      <c r="F14" s="23"/>
      <c r="G14" s="17">
        <f t="shared" si="2"/>
        <v>490.59</v>
      </c>
      <c r="H14" s="24">
        <f t="shared" si="3"/>
        <v>490.59</v>
      </c>
    </row>
    <row r="15" spans="1:8" ht="15" customHeight="1" x14ac:dyDescent="0.25">
      <c r="A15" s="19">
        <v>5760</v>
      </c>
      <c r="B15" s="20" t="s">
        <v>154</v>
      </c>
      <c r="C15" s="21" t="s">
        <v>155</v>
      </c>
      <c r="D15" s="25">
        <v>0.63</v>
      </c>
      <c r="E15" s="25"/>
      <c r="F15" s="23"/>
      <c r="G15" s="17">
        <f t="shared" si="2"/>
        <v>0.63</v>
      </c>
      <c r="H15" s="24">
        <f t="shared" si="3"/>
        <v>0.63</v>
      </c>
    </row>
    <row r="16" spans="1:8" ht="15" customHeight="1" x14ac:dyDescent="0.25">
      <c r="A16" s="19">
        <v>6010</v>
      </c>
      <c r="B16" s="20" t="s">
        <v>156</v>
      </c>
      <c r="C16" s="21" t="s">
        <v>157</v>
      </c>
      <c r="D16" s="22">
        <v>0.63</v>
      </c>
      <c r="E16" s="22"/>
      <c r="F16" s="23"/>
      <c r="G16" s="17">
        <f t="shared" si="2"/>
        <v>0.63</v>
      </c>
      <c r="H16" s="24">
        <f t="shared" si="3"/>
        <v>0.63</v>
      </c>
    </row>
    <row r="17" spans="1:8" ht="15" customHeight="1" x14ac:dyDescent="0.25">
      <c r="A17" s="19">
        <v>6292</v>
      </c>
      <c r="B17" s="20" t="s">
        <v>174</v>
      </c>
      <c r="C17" s="21" t="s">
        <v>175</v>
      </c>
      <c r="D17" s="22">
        <v>47.2</v>
      </c>
      <c r="E17" s="22"/>
      <c r="F17" s="23"/>
      <c r="G17" s="17">
        <f t="shared" si="2"/>
        <v>47.2</v>
      </c>
      <c r="H17" s="24">
        <f t="shared" si="3"/>
        <v>47.2</v>
      </c>
    </row>
    <row r="18" spans="1:8" ht="15" customHeight="1" x14ac:dyDescent="0.25">
      <c r="A18" s="19">
        <v>6871</v>
      </c>
      <c r="B18" s="20" t="s">
        <v>203</v>
      </c>
      <c r="C18" s="21" t="s">
        <v>204</v>
      </c>
      <c r="D18" s="22">
        <v>10.92</v>
      </c>
      <c r="E18" s="22"/>
      <c r="F18" s="23"/>
      <c r="G18" s="17">
        <f t="shared" si="2"/>
        <v>10.92</v>
      </c>
      <c r="H18" s="24">
        <f t="shared" si="3"/>
        <v>10.92</v>
      </c>
    </row>
    <row r="19" spans="1:8" ht="15" customHeight="1" x14ac:dyDescent="0.25">
      <c r="A19" s="19">
        <v>6980</v>
      </c>
      <c r="B19" s="20" t="s">
        <v>212</v>
      </c>
      <c r="C19" s="21" t="s">
        <v>213</v>
      </c>
      <c r="D19" s="22">
        <v>1.59</v>
      </c>
      <c r="E19" s="22"/>
      <c r="F19" s="23"/>
      <c r="G19" s="17">
        <f t="shared" si="2"/>
        <v>1.59</v>
      </c>
      <c r="H19" s="24">
        <f t="shared" si="3"/>
        <v>1.59</v>
      </c>
    </row>
    <row r="20" spans="1:8" ht="15" customHeight="1" x14ac:dyDescent="0.25">
      <c r="A20" s="19">
        <v>7020</v>
      </c>
      <c r="B20" s="20" t="s">
        <v>214</v>
      </c>
      <c r="C20" s="21" t="s">
        <v>215</v>
      </c>
      <c r="D20" s="22">
        <v>17.649999999999999</v>
      </c>
      <c r="E20" s="22"/>
      <c r="F20" s="23"/>
      <c r="G20" s="17">
        <f t="shared" si="2"/>
        <v>17.649999999999999</v>
      </c>
      <c r="H20" s="24">
        <f t="shared" si="3"/>
        <v>17.649999999999999</v>
      </c>
    </row>
    <row r="21" spans="1:8" ht="15" customHeight="1" x14ac:dyDescent="0.25">
      <c r="A21" s="19">
        <v>7140</v>
      </c>
      <c r="B21" s="20" t="s">
        <v>220</v>
      </c>
      <c r="C21" s="21" t="s">
        <v>221</v>
      </c>
      <c r="D21" s="22">
        <v>1.59</v>
      </c>
      <c r="E21" s="22"/>
      <c r="F21" s="23"/>
      <c r="G21" s="17">
        <f t="shared" ref="G21:G31" si="4">SUM(D21:F21)</f>
        <v>1.59</v>
      </c>
      <c r="H21" s="24">
        <f t="shared" si="3"/>
        <v>1.59</v>
      </c>
    </row>
    <row r="22" spans="1:8" ht="15" customHeight="1" x14ac:dyDescent="0.25">
      <c r="A22" s="19">
        <v>7180</v>
      </c>
      <c r="B22" s="20" t="s">
        <v>222</v>
      </c>
      <c r="C22" s="21" t="s">
        <v>223</v>
      </c>
      <c r="D22" s="22">
        <v>5.48</v>
      </c>
      <c r="E22" s="22"/>
      <c r="F22" s="23"/>
      <c r="G22" s="17">
        <f t="shared" si="4"/>
        <v>5.48</v>
      </c>
      <c r="H22" s="24">
        <f t="shared" si="3"/>
        <v>5.48</v>
      </c>
    </row>
    <row r="23" spans="1:8" ht="15" customHeight="1" x14ac:dyDescent="0.25">
      <c r="A23" s="19">
        <v>7390</v>
      </c>
      <c r="B23" s="20" t="s">
        <v>240</v>
      </c>
      <c r="C23" s="21" t="s">
        <v>241</v>
      </c>
      <c r="D23" s="22">
        <v>1.26</v>
      </c>
      <c r="E23" s="22"/>
      <c r="F23" s="23"/>
      <c r="G23" s="17">
        <f t="shared" si="4"/>
        <v>1.26</v>
      </c>
      <c r="H23" s="24">
        <f t="shared" si="3"/>
        <v>1.26</v>
      </c>
    </row>
    <row r="24" spans="1:8" ht="15" customHeight="1" x14ac:dyDescent="0.25">
      <c r="A24" s="19">
        <v>7462</v>
      </c>
      <c r="B24" s="20" t="s">
        <v>248</v>
      </c>
      <c r="C24" s="21" t="s">
        <v>249</v>
      </c>
      <c r="D24" s="22">
        <v>1.89</v>
      </c>
      <c r="E24" s="22"/>
      <c r="F24" s="23"/>
      <c r="G24" s="17">
        <f t="shared" si="4"/>
        <v>1.89</v>
      </c>
      <c r="H24" s="24">
        <f t="shared" si="3"/>
        <v>1.89</v>
      </c>
    </row>
    <row r="25" spans="1:8" ht="15" customHeight="1" x14ac:dyDescent="0.25">
      <c r="A25" s="19">
        <v>7490</v>
      </c>
      <c r="B25" s="20" t="s">
        <v>257</v>
      </c>
      <c r="C25" s="21" t="s">
        <v>258</v>
      </c>
      <c r="D25" s="22">
        <v>13.18</v>
      </c>
      <c r="E25" s="22"/>
      <c r="F25" s="23"/>
      <c r="G25" s="17">
        <f t="shared" si="4"/>
        <v>13.18</v>
      </c>
      <c r="H25" s="24">
        <f t="shared" ref="H25:H32" si="5">ROUND(G25,2)</f>
        <v>13.18</v>
      </c>
    </row>
    <row r="26" spans="1:8" ht="15" customHeight="1" x14ac:dyDescent="0.25">
      <c r="A26" s="19">
        <v>7570</v>
      </c>
      <c r="B26" s="20" t="s">
        <v>263</v>
      </c>
      <c r="C26" s="21" t="s">
        <v>264</v>
      </c>
      <c r="D26" s="22">
        <v>35.049999999999997</v>
      </c>
      <c r="E26" s="22"/>
      <c r="F26" s="23"/>
      <c r="G26" s="17">
        <f t="shared" si="4"/>
        <v>35.049999999999997</v>
      </c>
      <c r="H26" s="24">
        <f t="shared" si="5"/>
        <v>35.049999999999997</v>
      </c>
    </row>
    <row r="27" spans="1:8" ht="15" customHeight="1" x14ac:dyDescent="0.25">
      <c r="A27" s="19">
        <v>8150</v>
      </c>
      <c r="B27" s="20" t="s">
        <v>285</v>
      </c>
      <c r="C27" s="21" t="s">
        <v>286</v>
      </c>
      <c r="D27" s="22">
        <v>5.25</v>
      </c>
      <c r="E27" s="22"/>
      <c r="F27" s="23"/>
      <c r="G27" s="17">
        <f t="shared" si="4"/>
        <v>5.25</v>
      </c>
      <c r="H27" s="24">
        <f t="shared" si="5"/>
        <v>5.25</v>
      </c>
    </row>
    <row r="28" spans="1:8" ht="15" customHeight="1" x14ac:dyDescent="0.25">
      <c r="A28" s="19">
        <v>8180</v>
      </c>
      <c r="B28" s="20" t="s">
        <v>287</v>
      </c>
      <c r="C28" s="21" t="s">
        <v>288</v>
      </c>
      <c r="D28" s="22">
        <v>7.6</v>
      </c>
      <c r="E28" s="22"/>
      <c r="F28" s="23"/>
      <c r="G28" s="17">
        <f t="shared" si="4"/>
        <v>7.6</v>
      </c>
      <c r="H28" s="24">
        <f t="shared" si="5"/>
        <v>7.6</v>
      </c>
    </row>
    <row r="29" spans="1:8" ht="15" customHeight="1" x14ac:dyDescent="0.25">
      <c r="A29" s="19">
        <v>8220</v>
      </c>
      <c r="B29" s="20" t="s">
        <v>289</v>
      </c>
      <c r="C29" s="21" t="s">
        <v>290</v>
      </c>
      <c r="D29" s="22">
        <v>10.88</v>
      </c>
      <c r="E29" s="22"/>
      <c r="F29" s="23"/>
      <c r="G29" s="17">
        <f t="shared" si="4"/>
        <v>10.88</v>
      </c>
      <c r="H29" s="24">
        <f t="shared" si="5"/>
        <v>10.88</v>
      </c>
    </row>
    <row r="30" spans="1:8" ht="15" customHeight="1" x14ac:dyDescent="0.25">
      <c r="A30" s="19">
        <v>8990</v>
      </c>
      <c r="B30" s="20" t="s">
        <v>319</v>
      </c>
      <c r="C30" s="21" t="s">
        <v>320</v>
      </c>
      <c r="D30" s="22">
        <v>1.83</v>
      </c>
      <c r="E30" s="22"/>
      <c r="F30" s="23"/>
      <c r="G30" s="17">
        <f t="shared" si="4"/>
        <v>1.83</v>
      </c>
      <c r="H30" s="24">
        <f t="shared" si="5"/>
        <v>1.83</v>
      </c>
    </row>
    <row r="31" spans="1:8" ht="15" customHeight="1" x14ac:dyDescent="0.25">
      <c r="A31" s="19">
        <v>9040</v>
      </c>
      <c r="B31" s="20" t="s">
        <v>323</v>
      </c>
      <c r="C31" s="21" t="s">
        <v>324</v>
      </c>
      <c r="D31" s="22">
        <v>2.94</v>
      </c>
      <c r="E31" s="22"/>
      <c r="F31" s="23"/>
      <c r="G31" s="17">
        <f t="shared" si="4"/>
        <v>2.94</v>
      </c>
      <c r="H31" s="24">
        <f t="shared" si="5"/>
        <v>2.94</v>
      </c>
    </row>
    <row r="32" spans="1:8" ht="15" customHeight="1" x14ac:dyDescent="0.25">
      <c r="A32" s="19">
        <v>123456</v>
      </c>
      <c r="B32" s="20" t="s">
        <v>374</v>
      </c>
      <c r="C32" s="21" t="s">
        <v>715</v>
      </c>
      <c r="D32" s="22">
        <v>0.63</v>
      </c>
      <c r="E32" s="22"/>
      <c r="F32" s="23"/>
      <c r="G32" s="17">
        <f t="shared" ref="G32:G37" si="6">SUM(D32:F32)</f>
        <v>0.63</v>
      </c>
      <c r="H32" s="24">
        <f t="shared" si="5"/>
        <v>0.63</v>
      </c>
    </row>
    <row r="33" spans="1:8" ht="15" customHeight="1" x14ac:dyDescent="0.25">
      <c r="A33" s="19">
        <v>130093</v>
      </c>
      <c r="B33" s="20" t="s">
        <v>388</v>
      </c>
      <c r="C33" s="21" t="s">
        <v>389</v>
      </c>
      <c r="D33" s="22">
        <v>1.35</v>
      </c>
      <c r="E33" s="22"/>
      <c r="F33" s="23"/>
      <c r="G33" s="17">
        <f t="shared" si="6"/>
        <v>1.35</v>
      </c>
      <c r="H33" s="24">
        <f t="shared" ref="H33:H35" si="7">ROUND(G33,2)</f>
        <v>1.35</v>
      </c>
    </row>
    <row r="34" spans="1:8" ht="15" customHeight="1" x14ac:dyDescent="0.25">
      <c r="A34" s="19">
        <v>130094</v>
      </c>
      <c r="B34" s="20" t="s">
        <v>390</v>
      </c>
      <c r="C34" s="21" t="s">
        <v>391</v>
      </c>
      <c r="D34" s="22">
        <v>2.2200000000000002</v>
      </c>
      <c r="E34" s="22"/>
      <c r="F34" s="23"/>
      <c r="G34" s="17">
        <f t="shared" si="6"/>
        <v>2.2200000000000002</v>
      </c>
      <c r="H34" s="24">
        <f>ROUND(G34,2)</f>
        <v>2.2200000000000002</v>
      </c>
    </row>
    <row r="35" spans="1:8" ht="15" customHeight="1" x14ac:dyDescent="0.25">
      <c r="A35" s="19">
        <v>130100</v>
      </c>
      <c r="B35" s="20" t="s">
        <v>394</v>
      </c>
      <c r="C35" s="21" t="s">
        <v>395</v>
      </c>
      <c r="D35" s="22">
        <v>0.63</v>
      </c>
      <c r="E35" s="22"/>
      <c r="F35" s="23"/>
      <c r="G35" s="17">
        <f t="shared" si="6"/>
        <v>0.63</v>
      </c>
      <c r="H35" s="24">
        <f t="shared" si="7"/>
        <v>0.63</v>
      </c>
    </row>
    <row r="36" spans="1:8" ht="15" customHeight="1" x14ac:dyDescent="0.25">
      <c r="A36" s="19">
        <v>130441</v>
      </c>
      <c r="B36" s="20" t="s">
        <v>416</v>
      </c>
      <c r="C36" s="21" t="s">
        <v>417</v>
      </c>
      <c r="D36" s="22">
        <v>2.9340000000000002</v>
      </c>
      <c r="E36" s="22"/>
      <c r="F36" s="23"/>
      <c r="G36" s="17">
        <f t="shared" si="6"/>
        <v>2.9340000000000002</v>
      </c>
      <c r="H36" s="24">
        <f t="shared" ref="H36:H41" si="8">ROUND(G36,2)</f>
        <v>2.93</v>
      </c>
    </row>
    <row r="37" spans="1:8" ht="15" customHeight="1" x14ac:dyDescent="0.25">
      <c r="A37" s="19">
        <v>130482</v>
      </c>
      <c r="B37" s="20" t="s">
        <v>423</v>
      </c>
      <c r="C37" s="21" t="s">
        <v>424</v>
      </c>
      <c r="D37" s="22">
        <v>156.21</v>
      </c>
      <c r="E37" s="22"/>
      <c r="F37" s="23"/>
      <c r="G37" s="17">
        <f t="shared" si="6"/>
        <v>156.21</v>
      </c>
      <c r="H37" s="24">
        <f t="shared" si="8"/>
        <v>156.21</v>
      </c>
    </row>
    <row r="38" spans="1:8" ht="15" customHeight="1" x14ac:dyDescent="0.25">
      <c r="A38" s="19">
        <v>130553</v>
      </c>
      <c r="B38" s="20" t="s">
        <v>438</v>
      </c>
      <c r="C38" s="21" t="s">
        <v>439</v>
      </c>
      <c r="D38" s="22">
        <v>27.06</v>
      </c>
      <c r="E38" s="22"/>
      <c r="F38" s="23"/>
      <c r="G38" s="17">
        <f t="shared" ref="G38:G44" si="9">SUM(D38:F38)</f>
        <v>27.06</v>
      </c>
      <c r="H38" s="24">
        <f t="shared" si="8"/>
        <v>27.06</v>
      </c>
    </row>
    <row r="39" spans="1:8" ht="15" customHeight="1" x14ac:dyDescent="0.25">
      <c r="A39" s="19">
        <v>130880</v>
      </c>
      <c r="B39" s="20" t="s">
        <v>515</v>
      </c>
      <c r="C39" s="21" t="s">
        <v>516</v>
      </c>
      <c r="D39" s="22">
        <v>423.25</v>
      </c>
      <c r="E39" s="22"/>
      <c r="F39" s="23"/>
      <c r="G39" s="17">
        <f t="shared" si="9"/>
        <v>423.25</v>
      </c>
      <c r="H39" s="24">
        <f t="shared" si="8"/>
        <v>423.25</v>
      </c>
    </row>
    <row r="40" spans="1:8" ht="15" customHeight="1" x14ac:dyDescent="0.25">
      <c r="A40" s="19">
        <v>130951</v>
      </c>
      <c r="B40" s="20" t="s">
        <v>518</v>
      </c>
      <c r="C40" s="21" t="s">
        <v>519</v>
      </c>
      <c r="D40" s="22">
        <v>135.27000000000001</v>
      </c>
      <c r="E40" s="22"/>
      <c r="F40" s="23"/>
      <c r="G40" s="17">
        <f t="shared" si="9"/>
        <v>135.27000000000001</v>
      </c>
      <c r="H40" s="24">
        <f t="shared" si="8"/>
        <v>135.27000000000001</v>
      </c>
    </row>
    <row r="41" spans="1:8" ht="15" customHeight="1" x14ac:dyDescent="0.25">
      <c r="A41" s="19">
        <v>150000</v>
      </c>
      <c r="B41" s="20" t="s">
        <v>522</v>
      </c>
      <c r="C41" s="21" t="s">
        <v>523</v>
      </c>
      <c r="D41" s="22">
        <v>1.83</v>
      </c>
      <c r="E41" s="22"/>
      <c r="F41" s="23"/>
      <c r="G41" s="17">
        <f t="shared" si="9"/>
        <v>1.83</v>
      </c>
      <c r="H41" s="24">
        <f t="shared" si="8"/>
        <v>1.83</v>
      </c>
    </row>
    <row r="42" spans="1:8" ht="15" customHeight="1" x14ac:dyDescent="0.25">
      <c r="A42" s="19">
        <v>150001</v>
      </c>
      <c r="B42" s="20" t="s">
        <v>524</v>
      </c>
      <c r="C42" s="21" t="s">
        <v>525</v>
      </c>
      <c r="D42" s="22">
        <v>0.63</v>
      </c>
      <c r="E42" s="22"/>
      <c r="F42" s="23"/>
      <c r="G42" s="17">
        <f t="shared" si="9"/>
        <v>0.63</v>
      </c>
      <c r="H42" s="24">
        <f t="shared" ref="H42:H53" si="10">ROUND(G42,2)</f>
        <v>0.63</v>
      </c>
    </row>
    <row r="43" spans="1:8" ht="15" customHeight="1" x14ac:dyDescent="0.25">
      <c r="A43" s="19">
        <v>150005</v>
      </c>
      <c r="B43" s="20" t="s">
        <v>530</v>
      </c>
      <c r="C43" s="21" t="s">
        <v>531</v>
      </c>
      <c r="D43" s="22">
        <v>1.1100000000000001</v>
      </c>
      <c r="E43" s="22"/>
      <c r="F43" s="23"/>
      <c r="G43" s="17">
        <v>1.1100000000000001</v>
      </c>
      <c r="H43" s="24">
        <f t="shared" si="10"/>
        <v>1.1100000000000001</v>
      </c>
    </row>
    <row r="44" spans="1:8" ht="15" customHeight="1" x14ac:dyDescent="0.25">
      <c r="A44" s="19">
        <v>150020</v>
      </c>
      <c r="B44" s="20" t="s">
        <v>534</v>
      </c>
      <c r="C44" s="21" t="s">
        <v>535</v>
      </c>
      <c r="D44" s="22">
        <v>7.08</v>
      </c>
      <c r="E44" s="22"/>
      <c r="F44" s="23"/>
      <c r="G44" s="17">
        <f t="shared" si="9"/>
        <v>7.08</v>
      </c>
      <c r="H44" s="24">
        <f>ROUND(G44,2)</f>
        <v>7.08</v>
      </c>
    </row>
    <row r="45" spans="1:8" ht="15" customHeight="1" x14ac:dyDescent="0.25">
      <c r="A45" s="19">
        <v>152001</v>
      </c>
      <c r="B45" s="20" t="s">
        <v>540</v>
      </c>
      <c r="C45" s="21" t="s">
        <v>541</v>
      </c>
      <c r="D45" s="22">
        <v>1.89</v>
      </c>
      <c r="E45" s="22"/>
      <c r="F45" s="23"/>
      <c r="G45" s="17">
        <f t="shared" ref="G45:G48" si="11">SUM(D45:F45)</f>
        <v>1.89</v>
      </c>
      <c r="H45" s="24">
        <f t="shared" si="10"/>
        <v>1.89</v>
      </c>
    </row>
    <row r="46" spans="1:8" ht="15" customHeight="1" x14ac:dyDescent="0.25">
      <c r="A46" s="19">
        <v>152008</v>
      </c>
      <c r="B46" s="20" t="s">
        <v>554</v>
      </c>
      <c r="C46" s="21" t="s">
        <v>555</v>
      </c>
      <c r="D46" s="22">
        <v>0.63</v>
      </c>
      <c r="E46" s="22"/>
      <c r="F46" s="23"/>
      <c r="G46" s="17">
        <f t="shared" si="11"/>
        <v>0.63</v>
      </c>
      <c r="H46" s="24">
        <f t="shared" si="10"/>
        <v>0.63</v>
      </c>
    </row>
    <row r="47" spans="1:8" ht="15" customHeight="1" x14ac:dyDescent="0.25">
      <c r="A47" s="19">
        <v>152010</v>
      </c>
      <c r="B47" s="20" t="s">
        <v>556</v>
      </c>
      <c r="C47" s="21" t="s">
        <v>557</v>
      </c>
      <c r="D47" s="22">
        <v>12.85</v>
      </c>
      <c r="E47" s="22"/>
      <c r="F47" s="23"/>
      <c r="G47" s="17">
        <f t="shared" si="11"/>
        <v>12.85</v>
      </c>
      <c r="H47" s="24">
        <f t="shared" si="10"/>
        <v>12.85</v>
      </c>
    </row>
    <row r="48" spans="1:8" ht="15" customHeight="1" x14ac:dyDescent="0.25">
      <c r="A48" s="19">
        <v>153003</v>
      </c>
      <c r="B48" s="20" t="s">
        <v>569</v>
      </c>
      <c r="C48" s="21" t="s">
        <v>570</v>
      </c>
      <c r="D48" s="22">
        <v>18.079999999999998</v>
      </c>
      <c r="E48" s="22"/>
      <c r="F48" s="23"/>
      <c r="G48" s="17">
        <f t="shared" si="11"/>
        <v>18.079999999999998</v>
      </c>
      <c r="H48" s="24">
        <f t="shared" si="10"/>
        <v>18.079999999999998</v>
      </c>
    </row>
    <row r="49" spans="1:8" ht="15" customHeight="1" x14ac:dyDescent="0.25">
      <c r="A49" s="19">
        <v>230201</v>
      </c>
      <c r="B49" s="20" t="s">
        <v>631</v>
      </c>
      <c r="C49" s="21" t="s">
        <v>632</v>
      </c>
      <c r="D49" s="22">
        <v>533.15200000000004</v>
      </c>
      <c r="E49" s="22"/>
      <c r="F49" s="23"/>
      <c r="G49" s="17">
        <f t="shared" ref="G49:G55" si="12">SUM(D49:F49)</f>
        <v>533.15200000000004</v>
      </c>
      <c r="H49" s="24">
        <f t="shared" si="10"/>
        <v>533.15</v>
      </c>
    </row>
    <row r="50" spans="1:8" ht="15" customHeight="1" x14ac:dyDescent="0.25">
      <c r="A50" s="19">
        <v>230202</v>
      </c>
      <c r="B50" s="20" t="s">
        <v>633</v>
      </c>
      <c r="C50" s="21" t="s">
        <v>634</v>
      </c>
      <c r="D50" s="22">
        <v>339.08</v>
      </c>
      <c r="E50" s="4">
        <v>12.4</v>
      </c>
      <c r="F50" s="23">
        <v>-280.64</v>
      </c>
      <c r="G50" s="17">
        <f t="shared" si="12"/>
        <v>70.839999999999975</v>
      </c>
      <c r="H50" s="24">
        <f t="shared" si="10"/>
        <v>70.84</v>
      </c>
    </row>
    <row r="51" spans="1:8" ht="15" customHeight="1" x14ac:dyDescent="0.25">
      <c r="A51" s="19">
        <v>230203</v>
      </c>
      <c r="B51" s="20" t="s">
        <v>635</v>
      </c>
      <c r="C51" s="21" t="s">
        <v>636</v>
      </c>
      <c r="D51" s="22">
        <v>17.436</v>
      </c>
      <c r="E51" s="22"/>
      <c r="F51" s="23"/>
      <c r="G51" s="17">
        <f t="shared" si="12"/>
        <v>17.436</v>
      </c>
      <c r="H51" s="24">
        <f t="shared" si="10"/>
        <v>17.440000000000001</v>
      </c>
    </row>
    <row r="52" spans="1:8" ht="15" customHeight="1" x14ac:dyDescent="0.25">
      <c r="A52" s="19">
        <v>230208</v>
      </c>
      <c r="B52" s="20" t="s">
        <v>639</v>
      </c>
      <c r="C52" s="21" t="s">
        <v>640</v>
      </c>
      <c r="D52" s="22">
        <v>166.77199999999999</v>
      </c>
      <c r="E52" s="22"/>
      <c r="F52" s="23"/>
      <c r="G52" s="17">
        <f t="shared" si="12"/>
        <v>166.77199999999999</v>
      </c>
      <c r="H52" s="24">
        <f t="shared" si="10"/>
        <v>166.77</v>
      </c>
    </row>
    <row r="53" spans="1:8" ht="15" customHeight="1" x14ac:dyDescent="0.25">
      <c r="A53" s="26" t="s">
        <v>717</v>
      </c>
      <c r="B53" s="20" t="s">
        <v>645</v>
      </c>
      <c r="C53" s="21" t="s">
        <v>720</v>
      </c>
      <c r="D53" s="22">
        <v>1.26</v>
      </c>
      <c r="E53" s="22"/>
      <c r="F53" s="23"/>
      <c r="G53" s="17">
        <f t="shared" si="12"/>
        <v>1.26</v>
      </c>
      <c r="H53" s="24">
        <f t="shared" si="10"/>
        <v>1.26</v>
      </c>
    </row>
    <row r="54" spans="1:8" ht="15" customHeight="1" x14ac:dyDescent="0.25">
      <c r="A54" s="26" t="s">
        <v>718</v>
      </c>
      <c r="B54" s="20" t="s">
        <v>645</v>
      </c>
      <c r="C54" s="21" t="s">
        <v>719</v>
      </c>
      <c r="D54" s="22">
        <v>5.6159999999999997</v>
      </c>
      <c r="E54" s="22"/>
      <c r="F54" s="23"/>
      <c r="G54" s="17">
        <f t="shared" si="12"/>
        <v>5.6159999999999997</v>
      </c>
      <c r="H54" s="24">
        <f t="shared" ref="H54:H55" si="13">ROUND(G54,2)</f>
        <v>5.62</v>
      </c>
    </row>
    <row r="55" spans="1:8" ht="15" customHeight="1" x14ac:dyDescent="0.25">
      <c r="A55" s="19">
        <v>814020</v>
      </c>
      <c r="B55" s="20" t="s">
        <v>647</v>
      </c>
      <c r="C55" s="21" t="s">
        <v>648</v>
      </c>
      <c r="D55" s="22">
        <v>13.625999999999999</v>
      </c>
      <c r="E55" s="22"/>
      <c r="F55" s="23"/>
      <c r="G55" s="17">
        <f t="shared" si="12"/>
        <v>13.625999999999999</v>
      </c>
      <c r="H55" s="24">
        <f t="shared" si="13"/>
        <v>13.63</v>
      </c>
    </row>
    <row r="56" spans="1:8" ht="15" customHeight="1" x14ac:dyDescent="0.25">
      <c r="D56" s="34">
        <f>SUM(D5:D55)</f>
        <v>2903.78</v>
      </c>
      <c r="E56" s="34">
        <f>SUM(E5:E55)</f>
        <v>12.4</v>
      </c>
      <c r="F56" s="35">
        <f>SUM(F7:F55)</f>
        <v>-280.64</v>
      </c>
      <c r="G56" s="36">
        <f>SUM(G5:G55)</f>
        <v>2635.5400000000004</v>
      </c>
      <c r="H56" s="37">
        <v>2635.55</v>
      </c>
    </row>
    <row r="57" spans="1:8" ht="15" customHeight="1" x14ac:dyDescent="0.25">
      <c r="A57" s="2" t="s">
        <v>7</v>
      </c>
      <c r="F57" s="4" t="s">
        <v>7</v>
      </c>
      <c r="G57" s="38"/>
      <c r="H57" s="37"/>
    </row>
  </sheetData>
  <pageMargins left="0.7" right="0.7" top="0.75" bottom="0.75" header="0.3" footer="0.3"/>
  <pageSetup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H404"/>
  <sheetViews>
    <sheetView topLeftCell="A373" zoomScale="120" zoomScaleNormal="120" workbookViewId="0">
      <selection activeCell="A373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45230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22.038</v>
      </c>
      <c r="E5" s="15"/>
      <c r="F5" s="16"/>
      <c r="G5" s="17">
        <f t="shared" ref="G5:G60" si="0">SUM(D5:F5)</f>
        <v>22.038</v>
      </c>
      <c r="H5" s="18">
        <f t="shared" ref="H5:H70" si="1">ROUND(G5,2)</f>
        <v>22.04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11.76</v>
      </c>
      <c r="E6" s="15"/>
      <c r="F6" s="16"/>
      <c r="G6" s="17">
        <f t="shared" ref="G6" si="2">SUM(D6:F6)</f>
        <v>11.76</v>
      </c>
      <c r="H6" s="18">
        <f t="shared" ref="H6" si="3">ROUND(G6,2)</f>
        <v>11.76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0.63</v>
      </c>
      <c r="E11" s="22"/>
      <c r="F11" s="23"/>
      <c r="G11" s="17">
        <f t="shared" si="0"/>
        <v>0.63</v>
      </c>
      <c r="H11" s="24">
        <f>ROUND(G11,2)</f>
        <v>0.63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20.91</v>
      </c>
      <c r="E13" s="22"/>
      <c r="F13" s="23"/>
      <c r="G13" s="17">
        <f t="shared" si="0"/>
        <v>20.91</v>
      </c>
      <c r="H13" s="24">
        <f t="shared" si="1"/>
        <v>20.91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4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>
        <v>3.78</v>
      </c>
      <c r="E24" s="22"/>
      <c r="F24" s="23"/>
      <c r="G24" s="17">
        <f t="shared" ref="G24" si="5">SUM(D24:F24)</f>
        <v>3.78</v>
      </c>
      <c r="H24" s="24">
        <f t="shared" ref="H24" si="6">ROUND(G24,2)</f>
        <v>3.78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0.63</v>
      </c>
      <c r="E29" s="22"/>
      <c r="F29" s="23"/>
      <c r="G29" s="17">
        <f t="shared" si="0"/>
        <v>0.63</v>
      </c>
      <c r="H29" s="24">
        <f t="shared" si="1"/>
        <v>0.63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262.43799999999999</v>
      </c>
      <c r="E30" s="22"/>
      <c r="F30" s="23"/>
      <c r="G30" s="17">
        <f t="shared" si="0"/>
        <v>262.43799999999999</v>
      </c>
      <c r="H30" s="24">
        <f t="shared" si="1"/>
        <v>262.44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3.18</v>
      </c>
      <c r="E37" s="22"/>
      <c r="F37" s="23"/>
      <c r="G37" s="17">
        <f t="shared" si="0"/>
        <v>3.18</v>
      </c>
      <c r="H37" s="24">
        <f t="shared" si="1"/>
        <v>3.18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7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9.65</v>
      </c>
      <c r="E56" s="22"/>
      <c r="F56" s="23"/>
      <c r="G56" s="17">
        <f t="shared" si="0"/>
        <v>9.65</v>
      </c>
      <c r="H56" s="24">
        <f t="shared" si="1"/>
        <v>9.65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>
        <v>8.15</v>
      </c>
      <c r="E62" s="22"/>
      <c r="F62" s="23"/>
      <c r="G62" s="17">
        <f t="shared" ref="G62:G125" si="8">SUM(D62:F62)</f>
        <v>8.15</v>
      </c>
      <c r="H62" s="24">
        <f t="shared" si="1"/>
        <v>8.15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8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8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8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8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8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8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8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8"/>
        <v>0</v>
      </c>
      <c r="H70" s="24">
        <f t="shared" si="1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8"/>
        <v>0</v>
      </c>
      <c r="H71" s="24">
        <f t="shared" ref="H71:H72" si="9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8"/>
        <v>0</v>
      </c>
      <c r="H72" s="24">
        <f t="shared" si="9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8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8"/>
        <v>0</v>
      </c>
      <c r="H74" s="24">
        <f t="shared" ref="H74:H143" si="10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8"/>
        <v>0</v>
      </c>
      <c r="H75" s="24">
        <f t="shared" si="10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8"/>
        <v>0</v>
      </c>
      <c r="H76" s="24">
        <f t="shared" si="10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8"/>
        <v>0</v>
      </c>
      <c r="H77" s="24">
        <f t="shared" si="10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8"/>
        <v>0</v>
      </c>
      <c r="H78" s="24">
        <f t="shared" si="10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8"/>
        <v>0</v>
      </c>
      <c r="H79" s="24">
        <f t="shared" si="10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8"/>
        <v>0</v>
      </c>
      <c r="H80" s="24">
        <f t="shared" si="10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8"/>
        <v>0</v>
      </c>
      <c r="H81" s="24">
        <f t="shared" si="10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8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8"/>
        <v>0</v>
      </c>
      <c r="H83" s="24">
        <f t="shared" ref="H83" si="11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23.49</v>
      </c>
      <c r="E84" s="22"/>
      <c r="F84" s="23"/>
      <c r="G84" s="17">
        <f t="shared" si="8"/>
        <v>23.49</v>
      </c>
      <c r="H84" s="24">
        <f t="shared" si="10"/>
        <v>23.49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3826.8760000000002</v>
      </c>
      <c r="E85" s="22"/>
      <c r="F85" s="23"/>
      <c r="G85" s="17">
        <f t="shared" si="8"/>
        <v>3826.8760000000002</v>
      </c>
      <c r="H85" s="24">
        <f t="shared" si="10"/>
        <v>3826.88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1.89</v>
      </c>
      <c r="E86" s="25"/>
      <c r="F86" s="23"/>
      <c r="G86" s="17">
        <f t="shared" si="8"/>
        <v>1.89</v>
      </c>
      <c r="H86" s="24">
        <f t="shared" si="10"/>
        <v>1.89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8"/>
        <v>0</v>
      </c>
      <c r="H87" s="24">
        <f t="shared" si="10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>
        <v>132.75</v>
      </c>
      <c r="E88" s="22"/>
      <c r="F88" s="23"/>
      <c r="G88" s="17">
        <f t="shared" si="8"/>
        <v>132.75</v>
      </c>
      <c r="H88" s="24">
        <f t="shared" si="10"/>
        <v>132.75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8"/>
        <v>0</v>
      </c>
      <c r="H89" s="24">
        <f t="shared" si="10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8"/>
        <v>0</v>
      </c>
      <c r="H90" s="24">
        <f t="shared" si="10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8"/>
        <v>0</v>
      </c>
      <c r="H91" s="24">
        <f t="shared" si="10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8"/>
        <v>0</v>
      </c>
      <c r="H92" s="24">
        <f t="shared" si="10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8"/>
        <v>0</v>
      </c>
      <c r="H93" s="24">
        <f t="shared" si="10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8"/>
        <v>0</v>
      </c>
      <c r="H94" s="24">
        <f t="shared" si="10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8"/>
        <v>0</v>
      </c>
      <c r="H95" s="24">
        <f t="shared" si="10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8"/>
        <v>0</v>
      </c>
      <c r="H96" s="24">
        <f t="shared" si="10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8"/>
        <v>0</v>
      </c>
      <c r="H97" s="24">
        <f t="shared" si="10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8"/>
        <v>0</v>
      </c>
      <c r="H98" s="24">
        <f t="shared" si="10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8"/>
        <v>0</v>
      </c>
      <c r="H99" s="24">
        <f t="shared" si="10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8"/>
        <v>0</v>
      </c>
      <c r="H100" s="24">
        <f t="shared" si="10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8"/>
        <v>0</v>
      </c>
      <c r="H101" s="24">
        <f t="shared" si="10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8"/>
        <v>0</v>
      </c>
      <c r="H102" s="24">
        <f t="shared" si="10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8"/>
        <v>0</v>
      </c>
      <c r="H103" s="24">
        <f t="shared" si="10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8"/>
        <v>0</v>
      </c>
      <c r="H104" s="24">
        <f t="shared" si="10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8"/>
        <v>0</v>
      </c>
      <c r="H105" s="24">
        <f t="shared" si="10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8"/>
        <v>0</v>
      </c>
      <c r="H106" s="24">
        <f t="shared" si="10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8"/>
        <v>0</v>
      </c>
      <c r="H107" s="24">
        <f t="shared" si="10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8"/>
        <v>0</v>
      </c>
      <c r="H108" s="24">
        <f t="shared" si="10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8"/>
        <v>0</v>
      </c>
      <c r="H109" s="24">
        <f t="shared" si="10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8"/>
        <v>0</v>
      </c>
      <c r="H110" s="24">
        <f t="shared" si="10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8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8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5.49</v>
      </c>
      <c r="E113" s="22"/>
      <c r="F113" s="23"/>
      <c r="G113" s="17">
        <f t="shared" si="8"/>
        <v>5.49</v>
      </c>
      <c r="H113" s="24">
        <f t="shared" ref="H113:H114" si="12">ROUND(G113,2)</f>
        <v>5.49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8"/>
        <v>0</v>
      </c>
      <c r="H114" s="24">
        <f t="shared" si="12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8"/>
        <v>0</v>
      </c>
      <c r="H115" s="24">
        <f t="shared" si="10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1.83</v>
      </c>
      <c r="E116" s="22"/>
      <c r="F116" s="23"/>
      <c r="G116" s="17">
        <f t="shared" si="8"/>
        <v>1.83</v>
      </c>
      <c r="H116" s="24">
        <f t="shared" si="10"/>
        <v>1.83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8"/>
        <v>0</v>
      </c>
      <c r="H117" s="24">
        <f t="shared" si="10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8"/>
        <v>0</v>
      </c>
      <c r="H118" s="24">
        <f t="shared" si="10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8"/>
        <v>0</v>
      </c>
      <c r="H119" s="24">
        <f t="shared" si="10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8"/>
        <v>0</v>
      </c>
      <c r="H120" s="24">
        <f t="shared" si="10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8"/>
        <v>0</v>
      </c>
      <c r="H121" s="24">
        <f t="shared" si="10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0.63</v>
      </c>
      <c r="E122" s="22"/>
      <c r="F122" s="23"/>
      <c r="G122" s="17">
        <f t="shared" si="8"/>
        <v>0.63</v>
      </c>
      <c r="H122" s="24">
        <f t="shared" si="10"/>
        <v>0.63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8"/>
        <v>0</v>
      </c>
      <c r="H123" s="24">
        <f t="shared" si="10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8"/>
        <v>0</v>
      </c>
      <c r="H124" s="24">
        <f t="shared" si="10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8"/>
        <v>0</v>
      </c>
      <c r="H125" s="24">
        <f t="shared" si="10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786.77</v>
      </c>
      <c r="E126" s="22"/>
      <c r="F126" s="23"/>
      <c r="G126" s="17">
        <f t="shared" ref="G126:G189" si="13">SUM(D126:F126)</f>
        <v>786.77</v>
      </c>
      <c r="H126" s="24">
        <f t="shared" si="10"/>
        <v>786.77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1.26</v>
      </c>
      <c r="E127" s="22"/>
      <c r="F127" s="23"/>
      <c r="G127" s="17">
        <f t="shared" si="13"/>
        <v>1.26</v>
      </c>
      <c r="H127" s="24">
        <f t="shared" si="10"/>
        <v>1.26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13"/>
        <v>0</v>
      </c>
      <c r="H128" s="24">
        <f t="shared" si="10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1.59</v>
      </c>
      <c r="E129" s="22"/>
      <c r="F129" s="23"/>
      <c r="G129" s="17">
        <f t="shared" si="13"/>
        <v>1.59</v>
      </c>
      <c r="H129" s="24">
        <f t="shared" si="10"/>
        <v>1.59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13"/>
        <v>0</v>
      </c>
      <c r="H130" s="24">
        <f t="shared" si="10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13"/>
        <v>0</v>
      </c>
      <c r="H131" s="24">
        <f t="shared" si="10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13"/>
        <v>0</v>
      </c>
      <c r="H132" s="24">
        <f t="shared" si="10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13"/>
        <v>0</v>
      </c>
      <c r="H133" s="24">
        <f t="shared" si="10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13"/>
        <v>0</v>
      </c>
      <c r="H134" s="24">
        <f t="shared" si="10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13"/>
        <v>0</v>
      </c>
      <c r="H135" s="24">
        <f t="shared" si="10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13"/>
        <v>0</v>
      </c>
      <c r="H136" s="24">
        <f t="shared" si="10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13"/>
        <v>0</v>
      </c>
      <c r="H137" s="24">
        <f t="shared" si="10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13"/>
        <v>0</v>
      </c>
      <c r="H138" s="24">
        <f t="shared" si="10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13"/>
        <v>0</v>
      </c>
      <c r="H139" s="24">
        <f t="shared" si="10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13"/>
        <v>0</v>
      </c>
      <c r="H140" s="24">
        <f t="shared" si="10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13"/>
        <v>0</v>
      </c>
      <c r="H141" s="24">
        <f t="shared" si="10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13"/>
        <v>0</v>
      </c>
      <c r="H142" s="24">
        <f t="shared" si="10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13"/>
        <v>0</v>
      </c>
      <c r="H143" s="24">
        <f t="shared" si="10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13"/>
        <v>0</v>
      </c>
      <c r="H144" s="24">
        <f t="shared" ref="H144:H224" si="14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>
        <v>12.57</v>
      </c>
      <c r="E145" s="22"/>
      <c r="F145" s="23"/>
      <c r="G145" s="17">
        <f t="shared" si="13"/>
        <v>12.57</v>
      </c>
      <c r="H145" s="24">
        <f t="shared" si="14"/>
        <v>12.57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13"/>
        <v>0</v>
      </c>
      <c r="H146" s="24">
        <f t="shared" si="14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1.89</v>
      </c>
      <c r="E147" s="22"/>
      <c r="F147" s="23"/>
      <c r="G147" s="17">
        <f t="shared" si="13"/>
        <v>1.89</v>
      </c>
      <c r="H147" s="24">
        <f t="shared" si="14"/>
        <v>1.89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13"/>
        <v>0</v>
      </c>
      <c r="H148" s="24">
        <f t="shared" si="14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4.75</v>
      </c>
      <c r="E149" s="22"/>
      <c r="F149" s="23"/>
      <c r="G149" s="17">
        <f t="shared" si="13"/>
        <v>4.75</v>
      </c>
      <c r="H149" s="24">
        <f t="shared" si="14"/>
        <v>4.75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13"/>
        <v>0</v>
      </c>
      <c r="H150" s="24">
        <f t="shared" si="14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13"/>
        <v>0</v>
      </c>
      <c r="H151" s="24">
        <f t="shared" si="14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13"/>
        <v>0</v>
      </c>
      <c r="H152" s="24">
        <f t="shared" si="14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13"/>
        <v>0</v>
      </c>
      <c r="H153" s="24">
        <f t="shared" si="14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13"/>
        <v>0</v>
      </c>
      <c r="H154" s="24">
        <f t="shared" si="14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1.35</v>
      </c>
      <c r="E155" s="22"/>
      <c r="F155" s="23"/>
      <c r="G155" s="17">
        <f t="shared" si="13"/>
        <v>1.35</v>
      </c>
      <c r="H155" s="24">
        <f t="shared" si="14"/>
        <v>1.35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1.26</v>
      </c>
      <c r="E156" s="22"/>
      <c r="F156" s="23"/>
      <c r="G156" s="17">
        <f t="shared" si="13"/>
        <v>1.26</v>
      </c>
      <c r="H156" s="24">
        <f t="shared" si="14"/>
        <v>1.26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160.68</v>
      </c>
      <c r="E157" s="22"/>
      <c r="F157" s="23"/>
      <c r="G157" s="17">
        <f t="shared" si="13"/>
        <v>160.68</v>
      </c>
      <c r="H157" s="24">
        <f t="shared" si="14"/>
        <v>160.68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13"/>
        <v>0</v>
      </c>
      <c r="H158" s="24">
        <f t="shared" si="14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13"/>
        <v>0</v>
      </c>
      <c r="H159" s="24">
        <f t="shared" si="14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13"/>
        <v>0</v>
      </c>
      <c r="H160" s="24">
        <f t="shared" si="14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13"/>
        <v>0</v>
      </c>
      <c r="H161" s="24">
        <f t="shared" si="14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13"/>
        <v>0</v>
      </c>
      <c r="H162" s="24">
        <f t="shared" si="14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13"/>
        <v>0</v>
      </c>
      <c r="H163" s="24">
        <f t="shared" si="14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13"/>
        <v>0</v>
      </c>
      <c r="H164" s="24">
        <f t="shared" si="14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8.23</v>
      </c>
      <c r="E165" s="22"/>
      <c r="F165" s="23"/>
      <c r="G165" s="17">
        <f t="shared" si="13"/>
        <v>8.23</v>
      </c>
      <c r="H165" s="24">
        <f t="shared" si="14"/>
        <v>8.23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13"/>
        <v>0</v>
      </c>
      <c r="H166" s="24">
        <f t="shared" si="14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33.299999999999997</v>
      </c>
      <c r="E167" s="22"/>
      <c r="F167" s="23"/>
      <c r="G167" s="17">
        <f t="shared" si="13"/>
        <v>33.299999999999997</v>
      </c>
      <c r="H167" s="24">
        <f t="shared" si="14"/>
        <v>33.299999999999997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13"/>
        <v>0</v>
      </c>
      <c r="H168" s="24">
        <f t="shared" si="14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13"/>
        <v>0</v>
      </c>
      <c r="H169" s="24">
        <f t="shared" si="14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13"/>
        <v>0</v>
      </c>
      <c r="H170" s="24">
        <f t="shared" si="14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13"/>
        <v>0</v>
      </c>
      <c r="H171" s="24">
        <f t="shared" si="14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13"/>
        <v>0</v>
      </c>
      <c r="H172" s="24">
        <f t="shared" si="14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13"/>
        <v>0</v>
      </c>
      <c r="H173" s="24">
        <f t="shared" si="14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13"/>
        <v>0</v>
      </c>
      <c r="H174" s="24">
        <f t="shared" si="14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13"/>
        <v>0</v>
      </c>
      <c r="H175" s="24">
        <f t="shared" si="14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13"/>
        <v>0</v>
      </c>
      <c r="H176" s="24">
        <f t="shared" si="14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54.15</v>
      </c>
      <c r="E177" s="22"/>
      <c r="F177" s="23"/>
      <c r="G177" s="17">
        <f t="shared" si="13"/>
        <v>54.15</v>
      </c>
      <c r="H177" s="24">
        <f t="shared" si="14"/>
        <v>54.15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13"/>
        <v>0</v>
      </c>
      <c r="H178" s="24">
        <f t="shared" si="14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13"/>
        <v>0</v>
      </c>
      <c r="H179" s="24">
        <f t="shared" si="14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13"/>
        <v>0</v>
      </c>
      <c r="H180" s="24">
        <f t="shared" si="14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13"/>
        <v>0</v>
      </c>
      <c r="H181" s="24">
        <f t="shared" si="14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13"/>
        <v>0</v>
      </c>
      <c r="H182" s="24">
        <f t="shared" si="14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13"/>
        <v>0</v>
      </c>
      <c r="H183" s="24">
        <f t="shared" si="14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13"/>
        <v>0</v>
      </c>
      <c r="H184" s="24">
        <f t="shared" si="14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13"/>
        <v>0</v>
      </c>
      <c r="H185" s="24">
        <f t="shared" si="14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13"/>
        <v>0</v>
      </c>
      <c r="H186" s="24">
        <f t="shared" si="14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13"/>
        <v>0</v>
      </c>
      <c r="H187" s="24">
        <f t="shared" si="14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13"/>
        <v>0</v>
      </c>
      <c r="H188" s="24">
        <f t="shared" si="14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13"/>
        <v>0</v>
      </c>
      <c r="H189" s="24">
        <f t="shared" si="14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8.5</v>
      </c>
      <c r="E190" s="22"/>
      <c r="F190" s="23"/>
      <c r="G190" s="17">
        <f t="shared" ref="G190:G253" si="15">SUM(D190:F190)</f>
        <v>8.5</v>
      </c>
      <c r="H190" s="24">
        <f t="shared" si="14"/>
        <v>8.5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5"/>
        <v>0</v>
      </c>
      <c r="H191" s="24">
        <f t="shared" si="14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5"/>
        <v>0</v>
      </c>
      <c r="H192" s="24">
        <f t="shared" si="14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5"/>
        <v>0</v>
      </c>
      <c r="H193" s="24">
        <f t="shared" si="14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5"/>
        <v>0</v>
      </c>
      <c r="H194" s="24">
        <f t="shared" si="14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5"/>
        <v>0</v>
      </c>
      <c r="H195" s="24">
        <f t="shared" si="14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5"/>
        <v>0</v>
      </c>
      <c r="H196" s="24">
        <f t="shared" si="14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5"/>
        <v>0</v>
      </c>
      <c r="H197" s="24">
        <f t="shared" si="14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5"/>
        <v>0</v>
      </c>
      <c r="H198" s="24">
        <f t="shared" si="14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5"/>
        <v>0</v>
      </c>
      <c r="H199" s="24">
        <f t="shared" si="14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5"/>
        <v>0</v>
      </c>
      <c r="H200" s="24">
        <f t="shared" si="14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>
        <v>0.63</v>
      </c>
      <c r="E201" s="22"/>
      <c r="F201" s="23"/>
      <c r="G201" s="17">
        <f t="shared" si="15"/>
        <v>0.63</v>
      </c>
      <c r="H201" s="24">
        <f t="shared" si="14"/>
        <v>0.63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5"/>
        <v>0</v>
      </c>
      <c r="H202" s="24">
        <f t="shared" si="14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5"/>
        <v>0</v>
      </c>
      <c r="H203" s="24">
        <f t="shared" si="14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5"/>
        <v>0</v>
      </c>
      <c r="H204" s="24">
        <f t="shared" si="14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5"/>
        <v>0</v>
      </c>
      <c r="H205" s="24">
        <f t="shared" si="14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5"/>
        <v>0</v>
      </c>
      <c r="H206" s="24">
        <f t="shared" si="14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5"/>
        <v>0</v>
      </c>
      <c r="H207" s="24">
        <f t="shared" si="14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5"/>
        <v>0</v>
      </c>
      <c r="H208" s="24">
        <f t="shared" si="14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5"/>
        <v>0</v>
      </c>
      <c r="H209" s="24">
        <f t="shared" si="14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5"/>
        <v>0</v>
      </c>
      <c r="H210" s="24">
        <f t="shared" si="14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5"/>
        <v>0</v>
      </c>
      <c r="H211" s="24">
        <f t="shared" si="14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>
        <v>28.75</v>
      </c>
      <c r="E212" s="22"/>
      <c r="F212" s="23"/>
      <c r="G212" s="17">
        <f t="shared" si="15"/>
        <v>28.75</v>
      </c>
      <c r="H212" s="24">
        <f t="shared" si="14"/>
        <v>28.75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5"/>
        <v>0</v>
      </c>
      <c r="H213" s="24">
        <f t="shared" si="14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5"/>
        <v>0</v>
      </c>
      <c r="H214" s="24">
        <f t="shared" si="14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5"/>
        <v>0</v>
      </c>
      <c r="H215" s="24">
        <f t="shared" si="14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5"/>
        <v>0</v>
      </c>
      <c r="H216" s="24">
        <f t="shared" si="14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5"/>
        <v>0</v>
      </c>
      <c r="H217" s="24">
        <f t="shared" si="14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5"/>
        <v>0</v>
      </c>
      <c r="H218" s="24">
        <f t="shared" si="14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5"/>
        <v>0</v>
      </c>
      <c r="H219" s="24">
        <f t="shared" si="14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5"/>
        <v>0</v>
      </c>
      <c r="H220" s="24">
        <f t="shared" si="14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5"/>
        <v>0</v>
      </c>
      <c r="H221" s="24">
        <f t="shared" si="14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5"/>
        <v>0</v>
      </c>
      <c r="H222" s="24">
        <f t="shared" si="14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5"/>
        <v>0</v>
      </c>
      <c r="H223" s="24">
        <f t="shared" si="14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5"/>
        <v>0</v>
      </c>
      <c r="H224" s="24">
        <f t="shared" si="14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5"/>
        <v>0</v>
      </c>
      <c r="H225" s="24">
        <f t="shared" ref="H225:H231" si="16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5"/>
        <v>0</v>
      </c>
      <c r="H226" s="24">
        <f t="shared" si="16"/>
        <v>0</v>
      </c>
    </row>
    <row r="227" spans="1:8" ht="15" customHeight="1" x14ac:dyDescent="0.25">
      <c r="A227" s="19">
        <v>130088</v>
      </c>
      <c r="B227" s="20" t="s">
        <v>386</v>
      </c>
      <c r="C227" s="21" t="s">
        <v>387</v>
      </c>
      <c r="D227" s="22"/>
      <c r="E227" s="22"/>
      <c r="F227" s="23"/>
      <c r="G227" s="17">
        <f t="shared" si="15"/>
        <v>0</v>
      </c>
      <c r="H227" s="24">
        <f t="shared" si="16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5"/>
        <v>0</v>
      </c>
      <c r="H228" s="24">
        <f t="shared" si="16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15"/>
        <v>0</v>
      </c>
      <c r="H229" s="24">
        <f>ROUND(G229,2)</f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5"/>
        <v>0</v>
      </c>
      <c r="H230" s="24">
        <f t="shared" si="16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5"/>
        <v>0</v>
      </c>
      <c r="H231" s="24">
        <f t="shared" si="16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5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5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5"/>
        <v>0</v>
      </c>
      <c r="H234" s="24">
        <f t="shared" ref="H234:H311" si="17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5"/>
        <v>0</v>
      </c>
      <c r="H235" s="24">
        <f t="shared" si="1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5"/>
        <v>0</v>
      </c>
      <c r="H236" s="24">
        <f t="shared" si="1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5"/>
        <v>0</v>
      </c>
      <c r="H237" s="24">
        <f t="shared" si="1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5"/>
        <v>0</v>
      </c>
      <c r="H238" s="24">
        <f t="shared" si="1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5"/>
        <v>0</v>
      </c>
      <c r="H239" s="24">
        <f t="shared" si="1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18.64</v>
      </c>
      <c r="E240" s="22"/>
      <c r="F240" s="23"/>
      <c r="G240" s="17">
        <f t="shared" si="15"/>
        <v>18.64</v>
      </c>
      <c r="H240" s="24">
        <f t="shared" si="17"/>
        <v>18.64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5"/>
        <v>0</v>
      </c>
      <c r="H241" s="24">
        <f t="shared" si="1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5"/>
        <v>0</v>
      </c>
      <c r="H242" s="24">
        <f t="shared" si="1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5"/>
        <v>0</v>
      </c>
      <c r="H243" s="24">
        <f t="shared" si="1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5.3460000000000001</v>
      </c>
      <c r="E244" s="22"/>
      <c r="F244" s="23"/>
      <c r="G244" s="17">
        <f t="shared" si="15"/>
        <v>5.3460000000000001</v>
      </c>
      <c r="H244" s="24">
        <f t="shared" si="17"/>
        <v>5.35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5"/>
        <v>0</v>
      </c>
      <c r="H245" s="24">
        <f t="shared" si="1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5"/>
        <v>0</v>
      </c>
      <c r="H246" s="24">
        <f t="shared" si="1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5"/>
        <v>0</v>
      </c>
      <c r="H247" s="24">
        <f t="shared" si="1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5"/>
        <v>0</v>
      </c>
      <c r="H248" s="24">
        <f t="shared" si="1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165.34</v>
      </c>
      <c r="E249" s="22"/>
      <c r="F249" s="23"/>
      <c r="G249" s="17">
        <f t="shared" si="15"/>
        <v>165.34</v>
      </c>
      <c r="H249" s="24">
        <f t="shared" si="17"/>
        <v>165.34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5"/>
        <v>0</v>
      </c>
      <c r="H250" s="24">
        <f t="shared" si="1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5"/>
        <v>0</v>
      </c>
      <c r="H251" s="24">
        <f t="shared" si="1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5"/>
        <v>0</v>
      </c>
      <c r="H252" s="24">
        <f t="shared" si="17"/>
        <v>0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5"/>
        <v>0</v>
      </c>
      <c r="H253" s="24">
        <f t="shared" si="17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8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8"/>
        <v>0</v>
      </c>
      <c r="H255" s="24">
        <f t="shared" si="1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8"/>
        <v>0</v>
      </c>
      <c r="H256" s="24">
        <f t="shared" si="1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8"/>
        <v>0</v>
      </c>
      <c r="H257" s="24">
        <f t="shared" si="17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8"/>
        <v>0</v>
      </c>
      <c r="H258" s="24">
        <f t="shared" si="17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1.89</v>
      </c>
      <c r="E259" s="22"/>
      <c r="F259" s="23"/>
      <c r="G259" s="17">
        <f t="shared" si="18"/>
        <v>1.89</v>
      </c>
      <c r="H259" s="24">
        <f t="shared" si="17"/>
        <v>1.89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8"/>
        <v>0</v>
      </c>
      <c r="H260" s="24">
        <f t="shared" si="1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8"/>
        <v>0</v>
      </c>
      <c r="H261" s="24">
        <f t="shared" si="17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8"/>
        <v>0</v>
      </c>
      <c r="H262" s="24">
        <f t="shared" si="17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8"/>
        <v>0</v>
      </c>
      <c r="H263" s="24">
        <f t="shared" si="17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8"/>
        <v>0</v>
      </c>
      <c r="H264" s="24">
        <f t="shared" si="17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8"/>
        <v>0</v>
      </c>
      <c r="H265" s="24">
        <f t="shared" si="17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8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8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8"/>
        <v>0</v>
      </c>
      <c r="H268" s="24">
        <f t="shared" si="17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8"/>
        <v>0</v>
      </c>
      <c r="H269" s="24">
        <f t="shared" si="17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8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8"/>
        <v>0</v>
      </c>
      <c r="H271" s="24">
        <f t="shared" si="17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8"/>
        <v>0</v>
      </c>
      <c r="H272" s="24">
        <f t="shared" si="17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8"/>
        <v>0</v>
      </c>
      <c r="H273" s="24">
        <f t="shared" si="17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8"/>
        <v>0</v>
      </c>
      <c r="H274" s="24">
        <f t="shared" si="17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8"/>
        <v>0</v>
      </c>
      <c r="H275" s="24">
        <f t="shared" si="17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8"/>
        <v>0</v>
      </c>
      <c r="H276" s="24">
        <f t="shared" si="17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8"/>
        <v>0</v>
      </c>
      <c r="H277" s="24">
        <f t="shared" si="17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8"/>
        <v>0</v>
      </c>
      <c r="H278" s="24">
        <f t="shared" si="17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8"/>
        <v>0</v>
      </c>
      <c r="H279" s="24">
        <f t="shared" si="17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8"/>
        <v>0</v>
      </c>
      <c r="H280" s="24">
        <f t="shared" si="17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8"/>
        <v>0</v>
      </c>
      <c r="H281" s="24">
        <f t="shared" si="17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8"/>
        <v>0</v>
      </c>
      <c r="H282" s="24">
        <f t="shared" si="17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8"/>
        <v>0</v>
      </c>
      <c r="H283" s="24">
        <f t="shared" si="17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8"/>
        <v>0</v>
      </c>
      <c r="H284" s="24">
        <f t="shared" si="17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8"/>
        <v>0</v>
      </c>
      <c r="H285" s="24">
        <f t="shared" si="17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8"/>
        <v>0</v>
      </c>
      <c r="H286" s="24">
        <f t="shared" si="17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8"/>
        <v>0</v>
      </c>
      <c r="H287" s="24">
        <f t="shared" si="17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8"/>
        <v>0</v>
      </c>
      <c r="H288" s="24">
        <f t="shared" si="17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8"/>
        <v>0</v>
      </c>
      <c r="H289" s="24">
        <f t="shared" si="17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8"/>
        <v>0</v>
      </c>
      <c r="H290" s="24">
        <f t="shared" si="17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8"/>
        <v>0</v>
      </c>
      <c r="H291" s="24">
        <f t="shared" si="17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8"/>
        <v>0</v>
      </c>
      <c r="H292" s="24">
        <f t="shared" si="17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8"/>
        <v>0</v>
      </c>
      <c r="H293" s="24">
        <f t="shared" si="17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8"/>
        <v>0</v>
      </c>
      <c r="H294" s="24">
        <f t="shared" si="17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8"/>
        <v>0</v>
      </c>
      <c r="H295" s="24">
        <f t="shared" si="17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8"/>
        <v>0</v>
      </c>
      <c r="H296" s="24">
        <f t="shared" si="17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8"/>
        <v>0</v>
      </c>
      <c r="H297" s="24">
        <f t="shared" si="17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8"/>
        <v>0</v>
      </c>
      <c r="H298" s="24">
        <f t="shared" si="17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8"/>
        <v>0</v>
      </c>
      <c r="H299" s="24">
        <f t="shared" si="17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8"/>
        <v>0</v>
      </c>
      <c r="H300" s="24">
        <f t="shared" si="17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8"/>
        <v>0</v>
      </c>
      <c r="H301" s="24">
        <f t="shared" si="17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8"/>
        <v>0</v>
      </c>
      <c r="H302" s="24">
        <f t="shared" si="17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8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8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8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476.12</v>
      </c>
      <c r="E306" s="22"/>
      <c r="F306" s="23"/>
      <c r="G306" s="17">
        <f t="shared" si="18"/>
        <v>476.12</v>
      </c>
      <c r="H306" s="24">
        <f t="shared" si="17"/>
        <v>476.12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8"/>
        <v>0</v>
      </c>
      <c r="H307" s="24">
        <f t="shared" si="17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89.1</v>
      </c>
      <c r="E308" s="22"/>
      <c r="F308" s="23"/>
      <c r="G308" s="17">
        <f t="shared" si="18"/>
        <v>89.1</v>
      </c>
      <c r="H308" s="24">
        <f t="shared" si="17"/>
        <v>89.1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8"/>
        <v>0</v>
      </c>
      <c r="H309" s="24">
        <f t="shared" si="17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8"/>
        <v>0</v>
      </c>
      <c r="H310" s="24">
        <f t="shared" si="17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18.899999999999999</v>
      </c>
      <c r="E311" s="22"/>
      <c r="F311" s="23"/>
      <c r="G311" s="17">
        <f t="shared" si="18"/>
        <v>18.899999999999999</v>
      </c>
      <c r="H311" s="24">
        <f t="shared" si="17"/>
        <v>18.899999999999999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8"/>
        <v>0</v>
      </c>
      <c r="H312" s="24">
        <f t="shared" ref="H312:H395" si="19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8"/>
        <v>0</v>
      </c>
      <c r="H313" s="24">
        <f t="shared" si="1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8"/>
        <v>0</v>
      </c>
      <c r="H314" s="24">
        <f t="shared" si="1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>
        <v>0.63</v>
      </c>
      <c r="E315" s="22"/>
      <c r="F315" s="23"/>
      <c r="G315" s="17">
        <v>0.63</v>
      </c>
      <c r="H315" s="24">
        <f t="shared" si="19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>
        <v>0.63</v>
      </c>
      <c r="E316" s="22"/>
      <c r="F316" s="23"/>
      <c r="G316" s="17">
        <f t="shared" si="18"/>
        <v>0.63</v>
      </c>
      <c r="H316" s="24">
        <f t="shared" si="19"/>
        <v>0.63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212.066</v>
      </c>
      <c r="E317" s="22"/>
      <c r="F317" s="23"/>
      <c r="G317" s="17">
        <f t="shared" si="18"/>
        <v>212.066</v>
      </c>
      <c r="H317" s="24">
        <f>ROUND(G317,2)</f>
        <v>212.07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20">SUM(D318:F318)</f>
        <v>0</v>
      </c>
      <c r="H318" s="24">
        <f t="shared" ref="H318:H319" si="21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20"/>
        <v>0</v>
      </c>
      <c r="H319" s="24">
        <f t="shared" si="21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20"/>
        <v>0</v>
      </c>
      <c r="H320" s="24">
        <f t="shared" si="1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20"/>
        <v>0</v>
      </c>
      <c r="H321" s="24">
        <f t="shared" si="1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20"/>
        <v>0</v>
      </c>
      <c r="H322" s="24">
        <f t="shared" si="1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20"/>
        <v>0</v>
      </c>
      <c r="H323" s="24">
        <f t="shared" si="1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20"/>
        <v>0</v>
      </c>
      <c r="H324" s="24">
        <f t="shared" si="1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20"/>
        <v>0</v>
      </c>
      <c r="H325" s="24">
        <f t="shared" si="19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20"/>
        <v>0</v>
      </c>
      <c r="H326" s="24">
        <f t="shared" si="19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20"/>
        <v>0</v>
      </c>
      <c r="H327" s="24">
        <f t="shared" si="19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20"/>
        <v>0</v>
      </c>
      <c r="H328" s="24">
        <f t="shared" si="19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20"/>
        <v>0</v>
      </c>
      <c r="H329" s="24">
        <f t="shared" si="19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20"/>
        <v>0</v>
      </c>
      <c r="H330" s="24">
        <f t="shared" si="19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20"/>
        <v>0</v>
      </c>
      <c r="H331" s="24">
        <f t="shared" si="19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20"/>
        <v>0</v>
      </c>
      <c r="H332" s="24">
        <f t="shared" si="19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20"/>
        <v>0</v>
      </c>
      <c r="H333" s="24">
        <f t="shared" si="19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20"/>
        <v>0</v>
      </c>
      <c r="H334" s="24">
        <f t="shared" si="19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20"/>
        <v>0</v>
      </c>
      <c r="H335" s="24">
        <f t="shared" si="19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>
        <v>10.68</v>
      </c>
      <c r="E336" s="22"/>
      <c r="F336" s="23"/>
      <c r="G336" s="17">
        <f t="shared" si="20"/>
        <v>10.68</v>
      </c>
      <c r="H336" s="24">
        <f t="shared" si="19"/>
        <v>10.68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20"/>
        <v>0</v>
      </c>
      <c r="H337" s="24">
        <f t="shared" si="19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20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20"/>
        <v>0</v>
      </c>
      <c r="H339" s="24">
        <f t="shared" si="19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20"/>
        <v>0</v>
      </c>
      <c r="H340" s="24">
        <f t="shared" si="19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20"/>
        <v>0</v>
      </c>
      <c r="H341" s="24">
        <f t="shared" si="19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20"/>
        <v>0</v>
      </c>
      <c r="H342" s="24">
        <f t="shared" si="19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20"/>
        <v>0</v>
      </c>
      <c r="H343" s="24">
        <f t="shared" si="19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20"/>
        <v>0</v>
      </c>
      <c r="H344" s="24">
        <f t="shared" si="19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20"/>
        <v>0</v>
      </c>
      <c r="H345" s="24">
        <f t="shared" si="19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20"/>
        <v>0</v>
      </c>
      <c r="H346" s="24">
        <f t="shared" si="19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20"/>
        <v>0</v>
      </c>
      <c r="H347" s="24">
        <f t="shared" si="19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20"/>
        <v>0</v>
      </c>
      <c r="H348" s="24">
        <f t="shared" si="19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10.006</v>
      </c>
      <c r="E349" s="22"/>
      <c r="F349" s="23"/>
      <c r="G349" s="17">
        <f t="shared" si="20"/>
        <v>10.006</v>
      </c>
      <c r="H349" s="24">
        <f t="shared" si="19"/>
        <v>10.01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20"/>
        <v>0</v>
      </c>
      <c r="H350" s="24">
        <f t="shared" si="19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20"/>
        <v>0</v>
      </c>
      <c r="H351" s="24">
        <f t="shared" si="19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20"/>
        <v>0</v>
      </c>
      <c r="H352" s="24">
        <f t="shared" si="19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20"/>
        <v>0</v>
      </c>
      <c r="H353" s="24">
        <f t="shared" si="19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20"/>
        <v>0</v>
      </c>
      <c r="H354" s="24">
        <f t="shared" si="19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20"/>
        <v>0</v>
      </c>
      <c r="H355" s="24">
        <f t="shared" si="19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20"/>
        <v>0</v>
      </c>
      <c r="H356" s="24">
        <f t="shared" si="19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20"/>
        <v>0</v>
      </c>
      <c r="H357" s="24">
        <f t="shared" si="19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20"/>
        <v>0</v>
      </c>
      <c r="H358" s="24">
        <f t="shared" si="19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20"/>
        <v>0</v>
      </c>
      <c r="H359" s="24">
        <f t="shared" si="19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20"/>
        <v>0</v>
      </c>
      <c r="H360" s="24">
        <f t="shared" si="19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20"/>
        <v>0</v>
      </c>
      <c r="H361" s="24">
        <f t="shared" si="19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20"/>
        <v>0</v>
      </c>
      <c r="H362" s="24">
        <f t="shared" si="19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20"/>
        <v>0</v>
      </c>
      <c r="H363" s="24">
        <f t="shared" si="19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20"/>
        <v>0</v>
      </c>
      <c r="H364" s="24">
        <f t="shared" si="19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20"/>
        <v>0</v>
      </c>
      <c r="H365" s="24">
        <f t="shared" si="19"/>
        <v>0</v>
      </c>
    </row>
    <row r="366" spans="1:8" ht="15" customHeight="1" x14ac:dyDescent="0.25">
      <c r="A366" s="19">
        <v>210049</v>
      </c>
      <c r="B366" s="20" t="s">
        <v>607</v>
      </c>
      <c r="C366" s="21" t="s">
        <v>617</v>
      </c>
      <c r="D366" s="22"/>
      <c r="E366" s="22"/>
      <c r="F366" s="23"/>
      <c r="G366" s="17">
        <f t="shared" si="20"/>
        <v>0</v>
      </c>
      <c r="H366" s="24">
        <f t="shared" si="19"/>
        <v>0</v>
      </c>
    </row>
    <row r="367" spans="1:8" ht="15" customHeight="1" x14ac:dyDescent="0.25">
      <c r="A367" s="19">
        <v>210059</v>
      </c>
      <c r="B367" s="20" t="s">
        <v>611</v>
      </c>
      <c r="C367" s="21" t="s">
        <v>683</v>
      </c>
      <c r="D367" s="22"/>
      <c r="E367" s="22"/>
      <c r="F367" s="23"/>
      <c r="G367" s="17">
        <f t="shared" si="20"/>
        <v>0</v>
      </c>
      <c r="H367" s="24">
        <f t="shared" si="19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20"/>
        <v>0</v>
      </c>
      <c r="H368" s="24">
        <f t="shared" si="19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20"/>
        <v>0</v>
      </c>
      <c r="H369" s="24">
        <f t="shared" si="19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20"/>
        <v>0</v>
      </c>
      <c r="H370" s="24">
        <f t="shared" si="19"/>
        <v>0</v>
      </c>
    </row>
    <row r="371" spans="1:8" ht="15" customHeight="1" x14ac:dyDescent="0.25">
      <c r="A371" s="19">
        <v>210072</v>
      </c>
      <c r="B371" s="20" t="s">
        <v>611</v>
      </c>
      <c r="C371" s="21" t="s">
        <v>716</v>
      </c>
      <c r="D371" s="22"/>
      <c r="E371" s="22"/>
      <c r="F371" s="23"/>
      <c r="G371" s="17">
        <f t="shared" si="20"/>
        <v>0</v>
      </c>
      <c r="H371" s="24">
        <f t="shared" si="19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20"/>
        <v>0</v>
      </c>
      <c r="H372" s="24">
        <f t="shared" si="19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20"/>
        <v>0</v>
      </c>
      <c r="H373" s="24">
        <f t="shared" si="19"/>
        <v>0</v>
      </c>
    </row>
    <row r="374" spans="1:8" ht="15" customHeight="1" x14ac:dyDescent="0.25">
      <c r="A374" s="19">
        <v>210092</v>
      </c>
      <c r="B374" s="20" t="s">
        <v>602</v>
      </c>
      <c r="C374" s="21" t="s">
        <v>664</v>
      </c>
      <c r="D374" s="22"/>
      <c r="E374" s="22"/>
      <c r="F374" s="23"/>
      <c r="G374" s="17">
        <f t="shared" si="20"/>
        <v>0</v>
      </c>
      <c r="H374" s="24">
        <f t="shared" si="19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20"/>
        <v>0</v>
      </c>
      <c r="H375" s="24">
        <f t="shared" si="19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20"/>
        <v>0</v>
      </c>
      <c r="H376" s="24">
        <f t="shared" si="19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20"/>
        <v>0</v>
      </c>
      <c r="H377" s="24">
        <f t="shared" si="19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20"/>
        <v>0</v>
      </c>
      <c r="H378" s="24">
        <f t="shared" si="19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20"/>
        <v>0</v>
      </c>
      <c r="H379" s="24">
        <f t="shared" si="19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20"/>
        <v>0</v>
      </c>
      <c r="H380" s="24">
        <f t="shared" si="19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si="20"/>
        <v>0</v>
      </c>
      <c r="H381" s="24">
        <f t="shared" si="19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ref="G382:G402" si="22">SUM(D382:F382)</f>
        <v>0</v>
      </c>
      <c r="H382" s="24">
        <f t="shared" si="19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626</v>
      </c>
      <c r="D383" s="22"/>
      <c r="E383" s="22"/>
      <c r="F383" s="23"/>
      <c r="G383" s="17">
        <f t="shared" si="22"/>
        <v>0</v>
      </c>
      <c r="H383" s="24">
        <f t="shared" si="19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22"/>
        <v>0</v>
      </c>
      <c r="H384" s="24">
        <f t="shared" si="19"/>
        <v>0</v>
      </c>
    </row>
    <row r="385" spans="1:8" ht="15" customHeight="1" x14ac:dyDescent="0.25">
      <c r="A385" s="19">
        <v>222312</v>
      </c>
      <c r="B385" s="20" t="s">
        <v>627</v>
      </c>
      <c r="C385" s="21" t="s">
        <v>628</v>
      </c>
      <c r="D385" s="22"/>
      <c r="E385" s="22"/>
      <c r="F385" s="23"/>
      <c r="G385" s="17">
        <f t="shared" si="22"/>
        <v>0</v>
      </c>
      <c r="H385" s="24">
        <f t="shared" si="19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22"/>
        <v>0</v>
      </c>
      <c r="H386" s="24">
        <f t="shared" si="19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22"/>
        <v>0</v>
      </c>
      <c r="H387" s="24">
        <f t="shared" si="19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404.61</v>
      </c>
      <c r="E388" s="22"/>
      <c r="F388" s="23"/>
      <c r="G388" s="17">
        <f t="shared" si="22"/>
        <v>404.61</v>
      </c>
      <c r="H388" s="24">
        <f t="shared" si="19"/>
        <v>404.61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433.50200000000001</v>
      </c>
      <c r="F389" s="23"/>
      <c r="G389" s="17">
        <f t="shared" si="22"/>
        <v>433.50200000000001</v>
      </c>
      <c r="H389" s="24">
        <f t="shared" si="19"/>
        <v>433.5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58.8</v>
      </c>
      <c r="E390" s="22"/>
      <c r="F390" s="23"/>
      <c r="G390" s="17">
        <f t="shared" si="22"/>
        <v>58.8</v>
      </c>
      <c r="H390" s="24">
        <f t="shared" si="19"/>
        <v>58.8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22"/>
        <v>0</v>
      </c>
      <c r="H391" s="24">
        <f>ROUND(G391,2)</f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369.25599999999997</v>
      </c>
      <c r="E392" s="22"/>
      <c r="F392" s="23"/>
      <c r="G392" s="17">
        <f t="shared" si="22"/>
        <v>369.25599999999997</v>
      </c>
      <c r="H392" s="24">
        <f t="shared" si="19"/>
        <v>369.26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22"/>
        <v>0</v>
      </c>
      <c r="H393" s="24">
        <f t="shared" si="19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22"/>
        <v>0</v>
      </c>
      <c r="H394" s="24">
        <f t="shared" si="19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/>
      <c r="E395" s="22"/>
      <c r="F395" s="23"/>
      <c r="G395" s="17">
        <f t="shared" si="22"/>
        <v>0</v>
      </c>
      <c r="H395" s="24">
        <f t="shared" si="19"/>
        <v>0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22"/>
        <v>0</v>
      </c>
      <c r="H396" s="24">
        <f t="shared" ref="H396:H402" si="23">ROUND(G396,2)</f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2.4119999999999999</v>
      </c>
      <c r="E397" s="22"/>
      <c r="F397" s="23"/>
      <c r="G397" s="17">
        <f t="shared" si="22"/>
        <v>2.4119999999999999</v>
      </c>
      <c r="H397" s="24">
        <f t="shared" si="23"/>
        <v>2.41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/>
      <c r="E398" s="22"/>
      <c r="F398" s="23"/>
      <c r="G398" s="17">
        <f t="shared" si="22"/>
        <v>0</v>
      </c>
      <c r="H398" s="24">
        <f t="shared" si="23"/>
        <v>0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22"/>
        <v>0</v>
      </c>
      <c r="H399" s="24">
        <f t="shared" si="2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>
        <v>21.911999999999999</v>
      </c>
      <c r="E400" s="22"/>
      <c r="F400" s="23"/>
      <c r="G400" s="17">
        <f t="shared" si="22"/>
        <v>21.911999999999999</v>
      </c>
      <c r="H400" s="24">
        <f t="shared" si="23"/>
        <v>21.91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22"/>
        <v>0</v>
      </c>
      <c r="H401" s="24">
        <f t="shared" si="2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22"/>
        <v>0</v>
      </c>
      <c r="H402" s="33">
        <f t="shared" si="23"/>
        <v>0</v>
      </c>
    </row>
    <row r="403" spans="1:8" ht="15" customHeight="1" x14ac:dyDescent="0.25">
      <c r="D403" s="34">
        <f>SUM(D5:D402)</f>
        <v>7741.6420000000026</v>
      </c>
      <c r="E403" s="34">
        <f t="shared" ref="E403" si="24">SUM(E5:E402)</f>
        <v>0</v>
      </c>
      <c r="F403" s="35">
        <f>SUM(F10:F402)</f>
        <v>0</v>
      </c>
      <c r="G403" s="36">
        <f>SUM(G5:G402)</f>
        <v>7741.6420000000026</v>
      </c>
      <c r="H403" s="37"/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H56"/>
  <sheetViews>
    <sheetView zoomScale="120" zoomScaleNormal="120" workbookViewId="0">
      <selection activeCell="M12" sqref="M1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45230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22.038</v>
      </c>
      <c r="E5" s="15"/>
      <c r="F5" s="16"/>
      <c r="G5" s="17">
        <f t="shared" ref="G5:G13" si="0">SUM(D5:F5)</f>
        <v>22.038</v>
      </c>
      <c r="H5" s="18">
        <f t="shared" ref="H5:H14" si="1">ROUND(G5,2)</f>
        <v>22.04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11.76</v>
      </c>
      <c r="E6" s="15"/>
      <c r="F6" s="16"/>
      <c r="G6" s="17">
        <f t="shared" si="0"/>
        <v>11.76</v>
      </c>
      <c r="H6" s="18">
        <f t="shared" si="1"/>
        <v>11.76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0.63</v>
      </c>
      <c r="E7" s="22"/>
      <c r="F7" s="23"/>
      <c r="G7" s="17">
        <f t="shared" si="0"/>
        <v>0.63</v>
      </c>
      <c r="H7" s="24">
        <f>ROUND(G7,2)</f>
        <v>0.63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20.91</v>
      </c>
      <c r="E8" s="22"/>
      <c r="F8" s="23"/>
      <c r="G8" s="17">
        <f t="shared" si="0"/>
        <v>20.91</v>
      </c>
      <c r="H8" s="24">
        <f t="shared" si="1"/>
        <v>20.91</v>
      </c>
    </row>
    <row r="9" spans="1:8" ht="15" customHeight="1" x14ac:dyDescent="0.25">
      <c r="A9" s="19">
        <v>2020</v>
      </c>
      <c r="B9" s="20" t="s">
        <v>42</v>
      </c>
      <c r="C9" s="21" t="s">
        <v>748</v>
      </c>
      <c r="D9" s="22">
        <v>3.78</v>
      </c>
      <c r="E9" s="22"/>
      <c r="F9" s="23"/>
      <c r="G9" s="17">
        <f t="shared" si="0"/>
        <v>3.78</v>
      </c>
      <c r="H9" s="24">
        <f t="shared" si="1"/>
        <v>3.78</v>
      </c>
    </row>
    <row r="10" spans="1:8" ht="15" customHeight="1" x14ac:dyDescent="0.25">
      <c r="A10" s="19">
        <v>2350</v>
      </c>
      <c r="B10" s="20" t="s">
        <v>51</v>
      </c>
      <c r="C10" s="21" t="s">
        <v>52</v>
      </c>
      <c r="D10" s="22">
        <v>0.63</v>
      </c>
      <c r="E10" s="22"/>
      <c r="F10" s="23"/>
      <c r="G10" s="17">
        <f t="shared" si="0"/>
        <v>0.63</v>
      </c>
      <c r="H10" s="24">
        <f t="shared" si="1"/>
        <v>0.63</v>
      </c>
    </row>
    <row r="11" spans="1:8" ht="15" customHeight="1" x14ac:dyDescent="0.25">
      <c r="A11" s="19">
        <v>2460</v>
      </c>
      <c r="B11" s="20" t="s">
        <v>53</v>
      </c>
      <c r="C11" s="21" t="s">
        <v>681</v>
      </c>
      <c r="D11" s="22">
        <v>262.43799999999999</v>
      </c>
      <c r="E11" s="22"/>
      <c r="F11" s="23"/>
      <c r="G11" s="17">
        <f t="shared" si="0"/>
        <v>262.43799999999999</v>
      </c>
      <c r="H11" s="24">
        <f t="shared" si="1"/>
        <v>262.44</v>
      </c>
    </row>
    <row r="12" spans="1:8" ht="15" customHeight="1" x14ac:dyDescent="0.25">
      <c r="A12" s="19">
        <v>2960</v>
      </c>
      <c r="B12" s="20" t="s">
        <v>66</v>
      </c>
      <c r="C12" s="21" t="s">
        <v>67</v>
      </c>
      <c r="D12" s="22">
        <v>3.18</v>
      </c>
      <c r="E12" s="22"/>
      <c r="F12" s="23"/>
      <c r="G12" s="17">
        <f t="shared" si="0"/>
        <v>3.18</v>
      </c>
      <c r="H12" s="24">
        <f t="shared" si="1"/>
        <v>3.18</v>
      </c>
    </row>
    <row r="13" spans="1:8" ht="15" customHeight="1" x14ac:dyDescent="0.25">
      <c r="A13" s="19">
        <v>4610</v>
      </c>
      <c r="B13" s="20" t="s">
        <v>89</v>
      </c>
      <c r="C13" s="21" t="s">
        <v>102</v>
      </c>
      <c r="D13" s="22">
        <v>9.65</v>
      </c>
      <c r="E13" s="22"/>
      <c r="F13" s="23"/>
      <c r="G13" s="17">
        <f t="shared" si="0"/>
        <v>9.65</v>
      </c>
      <c r="H13" s="24">
        <f t="shared" si="1"/>
        <v>9.65</v>
      </c>
    </row>
    <row r="14" spans="1:8" ht="15" customHeight="1" x14ac:dyDescent="0.25">
      <c r="A14" s="19">
        <v>4760</v>
      </c>
      <c r="B14" s="20" t="s">
        <v>110</v>
      </c>
      <c r="C14" s="21" t="s">
        <v>111</v>
      </c>
      <c r="D14" s="22">
        <v>8.15</v>
      </c>
      <c r="E14" s="22"/>
      <c r="F14" s="23"/>
      <c r="G14" s="17">
        <f t="shared" ref="G14:G21" si="2">SUM(D14:F14)</f>
        <v>8.15</v>
      </c>
      <c r="H14" s="24">
        <f t="shared" si="1"/>
        <v>8.15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23.49</v>
      </c>
      <c r="E15" s="22"/>
      <c r="F15" s="23"/>
      <c r="G15" s="17">
        <f t="shared" si="2"/>
        <v>23.49</v>
      </c>
      <c r="H15" s="24">
        <f t="shared" ref="H15:H24" si="3">ROUND(G15,2)</f>
        <v>23.49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3826.8760000000002</v>
      </c>
      <c r="E16" s="22"/>
      <c r="F16" s="23"/>
      <c r="G16" s="17">
        <f t="shared" si="2"/>
        <v>3826.8760000000002</v>
      </c>
      <c r="H16" s="24">
        <f t="shared" si="3"/>
        <v>3826.88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1.89</v>
      </c>
      <c r="E17" s="25"/>
      <c r="F17" s="23"/>
      <c r="G17" s="17">
        <f t="shared" si="2"/>
        <v>1.89</v>
      </c>
      <c r="H17" s="24">
        <f t="shared" si="3"/>
        <v>1.89</v>
      </c>
    </row>
    <row r="18" spans="1:8" ht="15" customHeight="1" x14ac:dyDescent="0.25">
      <c r="A18" s="19">
        <v>6020</v>
      </c>
      <c r="B18" s="20" t="s">
        <v>145</v>
      </c>
      <c r="C18" s="21" t="s">
        <v>660</v>
      </c>
      <c r="D18" s="22">
        <v>132.75</v>
      </c>
      <c r="E18" s="22"/>
      <c r="F18" s="23"/>
      <c r="G18" s="17">
        <f t="shared" si="2"/>
        <v>132.75</v>
      </c>
      <c r="H18" s="24">
        <f t="shared" si="3"/>
        <v>132.75</v>
      </c>
    </row>
    <row r="19" spans="1:8" ht="15" customHeight="1" x14ac:dyDescent="0.25">
      <c r="A19" s="19">
        <v>6670</v>
      </c>
      <c r="B19" s="20" t="s">
        <v>190</v>
      </c>
      <c r="C19" s="21" t="s">
        <v>197</v>
      </c>
      <c r="D19" s="22">
        <v>5.49</v>
      </c>
      <c r="E19" s="22"/>
      <c r="F19" s="23"/>
      <c r="G19" s="17">
        <f t="shared" si="2"/>
        <v>5.49</v>
      </c>
      <c r="H19" s="24">
        <f t="shared" ref="H19" si="4">ROUND(G19,2)</f>
        <v>5.49</v>
      </c>
    </row>
    <row r="20" spans="1:8" ht="15" customHeight="1" x14ac:dyDescent="0.25">
      <c r="A20" s="19">
        <v>6870</v>
      </c>
      <c r="B20" s="20" t="s">
        <v>201</v>
      </c>
      <c r="C20" s="21" t="s">
        <v>202</v>
      </c>
      <c r="D20" s="22">
        <v>1.83</v>
      </c>
      <c r="E20" s="22"/>
      <c r="F20" s="23"/>
      <c r="G20" s="17">
        <f t="shared" si="2"/>
        <v>1.83</v>
      </c>
      <c r="H20" s="24">
        <f t="shared" si="3"/>
        <v>1.83</v>
      </c>
    </row>
    <row r="21" spans="1:8" ht="15" customHeight="1" x14ac:dyDescent="0.25">
      <c r="A21" s="19">
        <v>6980</v>
      </c>
      <c r="B21" s="20" t="s">
        <v>212</v>
      </c>
      <c r="C21" s="21" t="s">
        <v>213</v>
      </c>
      <c r="D21" s="22">
        <v>0.63</v>
      </c>
      <c r="E21" s="22"/>
      <c r="F21" s="23"/>
      <c r="G21" s="17">
        <f t="shared" si="2"/>
        <v>0.63</v>
      </c>
      <c r="H21" s="24">
        <f t="shared" si="3"/>
        <v>0.63</v>
      </c>
    </row>
    <row r="22" spans="1:8" ht="15" customHeight="1" x14ac:dyDescent="0.25">
      <c r="A22" s="19">
        <v>7140</v>
      </c>
      <c r="B22" s="20" t="s">
        <v>220</v>
      </c>
      <c r="C22" s="21" t="s">
        <v>221</v>
      </c>
      <c r="D22" s="22">
        <v>786.77</v>
      </c>
      <c r="E22" s="22"/>
      <c r="F22" s="23"/>
      <c r="G22" s="17">
        <f t="shared" ref="G22:G33" si="5">SUM(D22:F22)</f>
        <v>786.77</v>
      </c>
      <c r="H22" s="24">
        <f t="shared" si="3"/>
        <v>786.77</v>
      </c>
    </row>
    <row r="23" spans="1:8" ht="15" customHeight="1" x14ac:dyDescent="0.25">
      <c r="A23" s="19">
        <v>7180</v>
      </c>
      <c r="B23" s="20" t="s">
        <v>222</v>
      </c>
      <c r="C23" s="21" t="s">
        <v>223</v>
      </c>
      <c r="D23" s="22">
        <v>1.26</v>
      </c>
      <c r="E23" s="22"/>
      <c r="F23" s="23"/>
      <c r="G23" s="17">
        <f t="shared" si="5"/>
        <v>1.26</v>
      </c>
      <c r="H23" s="24">
        <f t="shared" si="3"/>
        <v>1.26</v>
      </c>
    </row>
    <row r="24" spans="1:8" ht="15" customHeight="1" x14ac:dyDescent="0.25">
      <c r="A24" s="19">
        <v>7250</v>
      </c>
      <c r="B24" s="20" t="s">
        <v>226</v>
      </c>
      <c r="C24" s="21" t="s">
        <v>227</v>
      </c>
      <c r="D24" s="22">
        <v>1.59</v>
      </c>
      <c r="E24" s="22"/>
      <c r="F24" s="23"/>
      <c r="G24" s="17">
        <f t="shared" si="5"/>
        <v>1.59</v>
      </c>
      <c r="H24" s="24">
        <f t="shared" si="3"/>
        <v>1.59</v>
      </c>
    </row>
    <row r="25" spans="1:8" ht="15" customHeight="1" x14ac:dyDescent="0.25">
      <c r="A25" s="19">
        <v>7470</v>
      </c>
      <c r="B25" s="20" t="s">
        <v>244</v>
      </c>
      <c r="C25" s="21" t="s">
        <v>255</v>
      </c>
      <c r="D25" s="22">
        <v>12.57</v>
      </c>
      <c r="E25" s="22"/>
      <c r="F25" s="23"/>
      <c r="G25" s="17">
        <f t="shared" si="5"/>
        <v>12.57</v>
      </c>
      <c r="H25" s="24">
        <f t="shared" ref="H25:H36" si="6">ROUND(G25,2)</f>
        <v>12.57</v>
      </c>
    </row>
    <row r="26" spans="1:8" ht="15" customHeight="1" x14ac:dyDescent="0.25">
      <c r="A26" s="19">
        <v>7490</v>
      </c>
      <c r="B26" s="20" t="s">
        <v>257</v>
      </c>
      <c r="C26" s="21" t="s">
        <v>258</v>
      </c>
      <c r="D26" s="22">
        <v>1.89</v>
      </c>
      <c r="E26" s="22"/>
      <c r="F26" s="23"/>
      <c r="G26" s="17">
        <f t="shared" si="5"/>
        <v>1.89</v>
      </c>
      <c r="H26" s="24">
        <f t="shared" si="6"/>
        <v>1.89</v>
      </c>
    </row>
    <row r="27" spans="1:8" ht="15" customHeight="1" x14ac:dyDescent="0.25">
      <c r="A27" s="19">
        <v>7540</v>
      </c>
      <c r="B27" s="20" t="s">
        <v>261</v>
      </c>
      <c r="C27" s="21" t="s">
        <v>262</v>
      </c>
      <c r="D27" s="22">
        <v>4.75</v>
      </c>
      <c r="E27" s="22"/>
      <c r="F27" s="23"/>
      <c r="G27" s="17">
        <f t="shared" si="5"/>
        <v>4.75</v>
      </c>
      <c r="H27" s="24">
        <f t="shared" si="6"/>
        <v>4.75</v>
      </c>
    </row>
    <row r="28" spans="1:8" ht="15" customHeight="1" x14ac:dyDescent="0.25">
      <c r="A28" s="19">
        <v>7690</v>
      </c>
      <c r="B28" s="20" t="s">
        <v>270</v>
      </c>
      <c r="C28" s="21" t="s">
        <v>271</v>
      </c>
      <c r="D28" s="22">
        <v>1.35</v>
      </c>
      <c r="E28" s="22"/>
      <c r="F28" s="23"/>
      <c r="G28" s="17">
        <f t="shared" si="5"/>
        <v>1.35</v>
      </c>
      <c r="H28" s="24">
        <f t="shared" si="6"/>
        <v>1.35</v>
      </c>
    </row>
    <row r="29" spans="1:8" ht="15" customHeight="1" x14ac:dyDescent="0.25">
      <c r="A29" s="19">
        <v>8000</v>
      </c>
      <c r="B29" s="20" t="s">
        <v>272</v>
      </c>
      <c r="C29" s="21" t="s">
        <v>273</v>
      </c>
      <c r="D29" s="22">
        <v>1.26</v>
      </c>
      <c r="E29" s="22"/>
      <c r="F29" s="23"/>
      <c r="G29" s="17">
        <f t="shared" si="5"/>
        <v>1.26</v>
      </c>
      <c r="H29" s="24">
        <f t="shared" si="6"/>
        <v>1.26</v>
      </c>
    </row>
    <row r="30" spans="1:8" ht="15" customHeight="1" x14ac:dyDescent="0.25">
      <c r="A30" s="19">
        <v>8001</v>
      </c>
      <c r="B30" s="20" t="s">
        <v>274</v>
      </c>
      <c r="C30" s="21" t="s">
        <v>275</v>
      </c>
      <c r="D30" s="22">
        <v>160.68</v>
      </c>
      <c r="E30" s="22"/>
      <c r="F30" s="23"/>
      <c r="G30" s="17">
        <f t="shared" si="5"/>
        <v>160.68</v>
      </c>
      <c r="H30" s="24">
        <f t="shared" si="6"/>
        <v>160.68</v>
      </c>
    </row>
    <row r="31" spans="1:8" ht="15" customHeight="1" x14ac:dyDescent="0.25">
      <c r="A31" s="19">
        <v>8150</v>
      </c>
      <c r="B31" s="20" t="s">
        <v>285</v>
      </c>
      <c r="C31" s="21" t="s">
        <v>286</v>
      </c>
      <c r="D31" s="22">
        <v>8.23</v>
      </c>
      <c r="E31" s="22"/>
      <c r="F31" s="23"/>
      <c r="G31" s="17">
        <f t="shared" si="5"/>
        <v>8.23</v>
      </c>
      <c r="H31" s="24">
        <f t="shared" si="6"/>
        <v>8.23</v>
      </c>
    </row>
    <row r="32" spans="1:8" ht="15" customHeight="1" x14ac:dyDescent="0.25">
      <c r="A32" s="19">
        <v>8220</v>
      </c>
      <c r="B32" s="20" t="s">
        <v>289</v>
      </c>
      <c r="C32" s="21" t="s">
        <v>290</v>
      </c>
      <c r="D32" s="22">
        <v>33.299999999999997</v>
      </c>
      <c r="E32" s="22"/>
      <c r="F32" s="23"/>
      <c r="G32" s="17">
        <f t="shared" si="5"/>
        <v>33.299999999999997</v>
      </c>
      <c r="H32" s="24">
        <f t="shared" si="6"/>
        <v>33.299999999999997</v>
      </c>
    </row>
    <row r="33" spans="1:8" ht="15" customHeight="1" x14ac:dyDescent="0.25">
      <c r="A33" s="19">
        <v>8730</v>
      </c>
      <c r="B33" s="20" t="s">
        <v>305</v>
      </c>
      <c r="C33" s="21" t="s">
        <v>306</v>
      </c>
      <c r="D33" s="22">
        <v>54.15</v>
      </c>
      <c r="E33" s="22"/>
      <c r="F33" s="23"/>
      <c r="G33" s="17">
        <f t="shared" si="5"/>
        <v>54.15</v>
      </c>
      <c r="H33" s="24">
        <f t="shared" si="6"/>
        <v>54.15</v>
      </c>
    </row>
    <row r="34" spans="1:8" ht="15" customHeight="1" x14ac:dyDescent="0.25">
      <c r="A34" s="19">
        <v>9090</v>
      </c>
      <c r="B34" s="20" t="s">
        <v>326</v>
      </c>
      <c r="C34" s="21" t="s">
        <v>327</v>
      </c>
      <c r="D34" s="22">
        <v>8.5</v>
      </c>
      <c r="E34" s="22"/>
      <c r="F34" s="23"/>
      <c r="G34" s="17">
        <f t="shared" ref="G34:G39" si="7">SUM(D34:F34)</f>
        <v>8.5</v>
      </c>
      <c r="H34" s="24">
        <f t="shared" si="6"/>
        <v>8.5</v>
      </c>
    </row>
    <row r="35" spans="1:8" ht="15" customHeight="1" x14ac:dyDescent="0.25">
      <c r="A35" s="19">
        <v>121000</v>
      </c>
      <c r="B35" s="20" t="s">
        <v>345</v>
      </c>
      <c r="C35" s="21" t="s">
        <v>346</v>
      </c>
      <c r="D35" s="22">
        <v>0.63</v>
      </c>
      <c r="E35" s="22"/>
      <c r="F35" s="23"/>
      <c r="G35" s="17">
        <f t="shared" si="7"/>
        <v>0.63</v>
      </c>
      <c r="H35" s="24">
        <f t="shared" si="6"/>
        <v>0.63</v>
      </c>
    </row>
    <row r="36" spans="1:8" ht="15" customHeight="1" x14ac:dyDescent="0.25">
      <c r="A36" s="19">
        <v>122013</v>
      </c>
      <c r="B36" s="20" t="s">
        <v>369</v>
      </c>
      <c r="C36" s="21" t="s">
        <v>370</v>
      </c>
      <c r="D36" s="22">
        <v>28.75</v>
      </c>
      <c r="E36" s="22"/>
      <c r="F36" s="23"/>
      <c r="G36" s="17">
        <f t="shared" si="7"/>
        <v>28.75</v>
      </c>
      <c r="H36" s="24">
        <f t="shared" si="6"/>
        <v>28.75</v>
      </c>
    </row>
    <row r="37" spans="1:8" ht="15" customHeight="1" x14ac:dyDescent="0.25">
      <c r="A37" s="19">
        <v>130402</v>
      </c>
      <c r="B37" s="20" t="s">
        <v>408</v>
      </c>
      <c r="C37" s="21" t="s">
        <v>409</v>
      </c>
      <c r="D37" s="22">
        <v>18.64</v>
      </c>
      <c r="E37" s="22"/>
      <c r="F37" s="23"/>
      <c r="G37" s="17">
        <f t="shared" si="7"/>
        <v>18.64</v>
      </c>
      <c r="H37" s="24">
        <f t="shared" ref="H37:H43" si="8">ROUND(G37,2)</f>
        <v>18.64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5.3460000000000001</v>
      </c>
      <c r="E38" s="22"/>
      <c r="F38" s="23"/>
      <c r="G38" s="17">
        <f t="shared" si="7"/>
        <v>5.3460000000000001</v>
      </c>
      <c r="H38" s="24">
        <f t="shared" si="8"/>
        <v>5.35</v>
      </c>
    </row>
    <row r="39" spans="1:8" ht="15" customHeight="1" x14ac:dyDescent="0.25">
      <c r="A39" s="19">
        <v>130482</v>
      </c>
      <c r="B39" s="20" t="s">
        <v>423</v>
      </c>
      <c r="C39" s="21" t="s">
        <v>424</v>
      </c>
      <c r="D39" s="22">
        <v>165.34</v>
      </c>
      <c r="E39" s="22"/>
      <c r="F39" s="23"/>
      <c r="G39" s="17">
        <f t="shared" si="7"/>
        <v>165.34</v>
      </c>
      <c r="H39" s="24">
        <f t="shared" si="8"/>
        <v>165.34</v>
      </c>
    </row>
    <row r="40" spans="1:8" ht="15" customHeight="1" x14ac:dyDescent="0.25">
      <c r="A40" s="19">
        <v>130553</v>
      </c>
      <c r="B40" s="20" t="s">
        <v>438</v>
      </c>
      <c r="C40" s="21" t="s">
        <v>439</v>
      </c>
      <c r="D40" s="22">
        <v>1.89</v>
      </c>
      <c r="E40" s="22"/>
      <c r="F40" s="23"/>
      <c r="G40" s="17">
        <f t="shared" ref="G40:G46" si="9">SUM(D40:F40)</f>
        <v>1.89</v>
      </c>
      <c r="H40" s="24">
        <f t="shared" si="8"/>
        <v>1.89</v>
      </c>
    </row>
    <row r="41" spans="1:8" ht="15" customHeight="1" x14ac:dyDescent="0.25">
      <c r="A41" s="19">
        <v>130880</v>
      </c>
      <c r="B41" s="20" t="s">
        <v>515</v>
      </c>
      <c r="C41" s="21" t="s">
        <v>516</v>
      </c>
      <c r="D41" s="22">
        <v>476.12</v>
      </c>
      <c r="E41" s="22"/>
      <c r="F41" s="23"/>
      <c r="G41" s="17">
        <f t="shared" si="9"/>
        <v>476.12</v>
      </c>
      <c r="H41" s="24">
        <f t="shared" si="8"/>
        <v>476.12</v>
      </c>
    </row>
    <row r="42" spans="1:8" ht="15" customHeight="1" x14ac:dyDescent="0.25">
      <c r="A42" s="19">
        <v>130951</v>
      </c>
      <c r="B42" s="20" t="s">
        <v>518</v>
      </c>
      <c r="C42" s="21" t="s">
        <v>519</v>
      </c>
      <c r="D42" s="22">
        <v>89.1</v>
      </c>
      <c r="E42" s="22"/>
      <c r="F42" s="23"/>
      <c r="G42" s="17">
        <f t="shared" si="9"/>
        <v>89.1</v>
      </c>
      <c r="H42" s="24">
        <f t="shared" si="8"/>
        <v>89.1</v>
      </c>
    </row>
    <row r="43" spans="1:8" ht="15" customHeight="1" x14ac:dyDescent="0.25">
      <c r="A43" s="19">
        <v>150000</v>
      </c>
      <c r="B43" s="20" t="s">
        <v>522</v>
      </c>
      <c r="C43" s="21" t="s">
        <v>523</v>
      </c>
      <c r="D43" s="22">
        <v>18.899999999999999</v>
      </c>
      <c r="E43" s="22"/>
      <c r="F43" s="23"/>
      <c r="G43" s="17">
        <f t="shared" si="9"/>
        <v>18.899999999999999</v>
      </c>
      <c r="H43" s="24">
        <f t="shared" si="8"/>
        <v>18.899999999999999</v>
      </c>
    </row>
    <row r="44" spans="1:8" ht="15" customHeight="1" x14ac:dyDescent="0.25">
      <c r="A44" s="19">
        <v>150005</v>
      </c>
      <c r="B44" s="20" t="s">
        <v>530</v>
      </c>
      <c r="C44" s="21" t="s">
        <v>531</v>
      </c>
      <c r="D44" s="22">
        <v>0.63</v>
      </c>
      <c r="E44" s="22"/>
      <c r="F44" s="23"/>
      <c r="G44" s="17">
        <v>0.63</v>
      </c>
      <c r="H44" s="24">
        <f>ROUND(G44,2)</f>
        <v>0.63</v>
      </c>
    </row>
    <row r="45" spans="1:8" ht="15" customHeight="1" x14ac:dyDescent="0.25">
      <c r="A45" s="19">
        <v>150007</v>
      </c>
      <c r="B45" s="20" t="s">
        <v>532</v>
      </c>
      <c r="C45" s="21" t="s">
        <v>533</v>
      </c>
      <c r="D45" s="22">
        <v>0.63</v>
      </c>
      <c r="E45" s="22"/>
      <c r="F45" s="23"/>
      <c r="G45" s="17">
        <f t="shared" si="9"/>
        <v>0.63</v>
      </c>
      <c r="H45" s="24">
        <f t="shared" ref="H45:H51" si="10">ROUND(G45,2)</f>
        <v>0.63</v>
      </c>
    </row>
    <row r="46" spans="1:8" ht="15.75" customHeight="1" x14ac:dyDescent="0.25">
      <c r="A46" s="19">
        <v>150020</v>
      </c>
      <c r="B46" s="20" t="s">
        <v>534</v>
      </c>
      <c r="C46" s="21" t="s">
        <v>535</v>
      </c>
      <c r="D46" s="22">
        <v>212.066</v>
      </c>
      <c r="E46" s="22"/>
      <c r="F46" s="23"/>
      <c r="G46" s="17">
        <f t="shared" si="9"/>
        <v>212.066</v>
      </c>
      <c r="H46" s="24">
        <f>ROUND(G46,2)</f>
        <v>212.07</v>
      </c>
    </row>
    <row r="47" spans="1:8" ht="15" customHeight="1" x14ac:dyDescent="0.25">
      <c r="A47" s="19">
        <v>153003</v>
      </c>
      <c r="B47" s="20" t="s">
        <v>569</v>
      </c>
      <c r="C47" s="21" t="s">
        <v>570</v>
      </c>
      <c r="D47" s="22">
        <v>10.68</v>
      </c>
      <c r="E47" s="22"/>
      <c r="F47" s="23"/>
      <c r="G47" s="17">
        <f t="shared" ref="G47:G48" si="11">SUM(D47:F47)</f>
        <v>10.68</v>
      </c>
      <c r="H47" s="24">
        <f t="shared" si="10"/>
        <v>10.68</v>
      </c>
    </row>
    <row r="48" spans="1:8" ht="15" customHeight="1" x14ac:dyDescent="0.25">
      <c r="A48" s="19">
        <v>162006</v>
      </c>
      <c r="B48" s="20" t="s">
        <v>594</v>
      </c>
      <c r="C48" s="21" t="s">
        <v>674</v>
      </c>
      <c r="D48" s="22">
        <v>10.006</v>
      </c>
      <c r="E48" s="22"/>
      <c r="F48" s="23"/>
      <c r="G48" s="17">
        <f t="shared" si="11"/>
        <v>10.006</v>
      </c>
      <c r="H48" s="24">
        <f t="shared" si="10"/>
        <v>10.01</v>
      </c>
    </row>
    <row r="49" spans="1:8" ht="15" customHeight="1" x14ac:dyDescent="0.25">
      <c r="A49" s="19">
        <v>230201</v>
      </c>
      <c r="B49" s="20" t="s">
        <v>631</v>
      </c>
      <c r="C49" s="21" t="s">
        <v>632</v>
      </c>
      <c r="D49" s="22">
        <v>404.61</v>
      </c>
      <c r="E49" s="22"/>
      <c r="F49" s="23"/>
      <c r="G49" s="17">
        <f t="shared" ref="G49:G54" si="12">SUM(D49:F49)</f>
        <v>404.61</v>
      </c>
      <c r="H49" s="24">
        <f t="shared" si="10"/>
        <v>404.61</v>
      </c>
    </row>
    <row r="50" spans="1:8" ht="15" customHeight="1" x14ac:dyDescent="0.25">
      <c r="A50" s="19">
        <v>230202</v>
      </c>
      <c r="B50" s="20" t="s">
        <v>633</v>
      </c>
      <c r="C50" s="21" t="s">
        <v>634</v>
      </c>
      <c r="D50" s="22">
        <v>433.50200000000001</v>
      </c>
      <c r="E50" s="4">
        <v>37.19</v>
      </c>
      <c r="F50" s="23">
        <v>1526.92</v>
      </c>
      <c r="G50" s="17">
        <f>SUM(D50:F50)</f>
        <v>1997.6120000000001</v>
      </c>
      <c r="H50" s="24">
        <f>ROUND(G50,2)</f>
        <v>1997.61</v>
      </c>
    </row>
    <row r="51" spans="1:8" ht="15" customHeight="1" x14ac:dyDescent="0.25">
      <c r="A51" s="19">
        <v>230203</v>
      </c>
      <c r="B51" s="20" t="s">
        <v>635</v>
      </c>
      <c r="C51" s="21" t="s">
        <v>636</v>
      </c>
      <c r="D51" s="22">
        <v>58.8</v>
      </c>
      <c r="E51" s="22"/>
      <c r="F51" s="23"/>
      <c r="G51" s="17">
        <f t="shared" si="12"/>
        <v>58.8</v>
      </c>
      <c r="H51" s="24">
        <f t="shared" si="10"/>
        <v>58.8</v>
      </c>
    </row>
    <row r="52" spans="1:8" ht="15" customHeight="1" x14ac:dyDescent="0.25">
      <c r="A52" s="19">
        <v>230208</v>
      </c>
      <c r="B52" s="20" t="s">
        <v>639</v>
      </c>
      <c r="C52" s="21" t="s">
        <v>640</v>
      </c>
      <c r="D52" s="22">
        <v>369.25599999999997</v>
      </c>
      <c r="E52" s="22"/>
      <c r="F52" s="23"/>
      <c r="G52" s="17">
        <f t="shared" si="12"/>
        <v>369.25599999999997</v>
      </c>
      <c r="H52" s="24">
        <f>ROUND(G52,2)</f>
        <v>369.26</v>
      </c>
    </row>
    <row r="53" spans="1:8" ht="15" customHeight="1" x14ac:dyDescent="0.25">
      <c r="A53" s="26" t="s">
        <v>718</v>
      </c>
      <c r="B53" s="20" t="s">
        <v>645</v>
      </c>
      <c r="C53" s="21" t="s">
        <v>719</v>
      </c>
      <c r="D53" s="22">
        <v>2.4119999999999999</v>
      </c>
      <c r="E53" s="22"/>
      <c r="F53" s="23"/>
      <c r="G53" s="17">
        <f t="shared" si="12"/>
        <v>2.4119999999999999</v>
      </c>
      <c r="H53" s="24">
        <f t="shared" ref="H53:H54" si="13">ROUND(G53,2)</f>
        <v>2.41</v>
      </c>
    </row>
    <row r="54" spans="1:8" ht="15" customHeight="1" x14ac:dyDescent="0.25">
      <c r="A54" s="19">
        <v>814020</v>
      </c>
      <c r="B54" s="20" t="s">
        <v>651</v>
      </c>
      <c r="C54" s="21" t="s">
        <v>652</v>
      </c>
      <c r="D54" s="22">
        <v>21.911999999999999</v>
      </c>
      <c r="E54" s="22"/>
      <c r="F54" s="23"/>
      <c r="G54" s="17">
        <f t="shared" si="12"/>
        <v>21.911999999999999</v>
      </c>
      <c r="H54" s="24">
        <f t="shared" si="13"/>
        <v>21.91</v>
      </c>
    </row>
    <row r="55" spans="1:8" ht="15" customHeight="1" x14ac:dyDescent="0.25">
      <c r="D55" s="34">
        <f>SUM(D5:D54)</f>
        <v>7741.6420000000026</v>
      </c>
      <c r="E55" s="34">
        <f>SUM(E5:E54)</f>
        <v>37.19</v>
      </c>
      <c r="F55" s="35">
        <f>SUM(F7:F54)</f>
        <v>1526.92</v>
      </c>
      <c r="G55" s="36">
        <f>SUM(G5:G54)</f>
        <v>9305.7520000000004</v>
      </c>
      <c r="H55" s="37">
        <f>SUM(H5:H54)</f>
        <v>9305.77</v>
      </c>
    </row>
    <row r="56" spans="1:8" ht="15" customHeight="1" x14ac:dyDescent="0.25">
      <c r="A56" s="2" t="s">
        <v>7</v>
      </c>
      <c r="F56" s="4" t="s">
        <v>7</v>
      </c>
      <c r="G56" s="38"/>
      <c r="H56" s="37"/>
    </row>
  </sheetData>
  <pageMargins left="0.7" right="0.7" top="0.75" bottom="0.75" header="0.3" footer="0.3"/>
  <pageSetup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404"/>
  <sheetViews>
    <sheetView topLeftCell="A367" zoomScale="120" zoomScaleNormal="120" workbookViewId="0">
      <selection activeCell="A382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14.47</v>
      </c>
      <c r="E5" s="15"/>
      <c r="F5" s="16"/>
      <c r="G5" s="17">
        <f t="shared" ref="G5:G60" si="0">SUM(D5:F5)</f>
        <v>14.47</v>
      </c>
      <c r="H5" s="18">
        <f t="shared" ref="H5:H70" si="1">ROUND(G5,2)</f>
        <v>14.47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ref="G6" si="2">SUM(D6:F6)</f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2.13</v>
      </c>
      <c r="E11" s="22"/>
      <c r="F11" s="23"/>
      <c r="G11" s="17">
        <f t="shared" si="0"/>
        <v>2.13</v>
      </c>
      <c r="H11" s="24">
        <f>ROUND(G11,2)</f>
        <v>2.13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54.04</v>
      </c>
      <c r="E13" s="22"/>
      <c r="F13" s="23"/>
      <c r="G13" s="17">
        <f t="shared" si="0"/>
        <v>54.04</v>
      </c>
      <c r="H13" s="24">
        <f t="shared" si="1"/>
        <v>54.04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3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ref="G24" si="4">SUM(D24:F24)</f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1.26</v>
      </c>
      <c r="E29" s="22"/>
      <c r="F29" s="23"/>
      <c r="G29" s="17">
        <f t="shared" si="0"/>
        <v>1.26</v>
      </c>
      <c r="H29" s="24">
        <f t="shared" si="1"/>
        <v>1.26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144.88200000000001</v>
      </c>
      <c r="E30" s="22"/>
      <c r="F30" s="23"/>
      <c r="G30" s="17">
        <f t="shared" si="0"/>
        <v>144.88200000000001</v>
      </c>
      <c r="H30" s="24">
        <f t="shared" si="1"/>
        <v>144.88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12.24</v>
      </c>
      <c r="E37" s="22"/>
      <c r="F37" s="23"/>
      <c r="G37" s="17">
        <f t="shared" si="0"/>
        <v>12.24</v>
      </c>
      <c r="H37" s="24">
        <f t="shared" si="1"/>
        <v>12.24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>
        <v>5.25</v>
      </c>
      <c r="E39" s="22"/>
      <c r="F39" s="23"/>
      <c r="G39" s="17">
        <f t="shared" si="0"/>
        <v>5.25</v>
      </c>
      <c r="H39" s="24">
        <f t="shared" si="1"/>
        <v>5.25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5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6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34.450000000000003</v>
      </c>
      <c r="E63" s="22"/>
      <c r="F63" s="23"/>
      <c r="G63" s="17">
        <f t="shared" si="6"/>
        <v>34.450000000000003</v>
      </c>
      <c r="H63" s="24">
        <f t="shared" si="1"/>
        <v>34.450000000000003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6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6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6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3.99</v>
      </c>
      <c r="E67" s="22"/>
      <c r="F67" s="23"/>
      <c r="G67" s="17">
        <f t="shared" si="6"/>
        <v>3.99</v>
      </c>
      <c r="H67" s="24">
        <f t="shared" si="1"/>
        <v>3.99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6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6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0.63</v>
      </c>
      <c r="E70" s="22"/>
      <c r="F70" s="23"/>
      <c r="G70" s="17">
        <f t="shared" si="6"/>
        <v>0.63</v>
      </c>
      <c r="H70" s="24">
        <f t="shared" si="1"/>
        <v>0.63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6"/>
        <v>0</v>
      </c>
      <c r="H71" s="24">
        <f t="shared" ref="H71:H72" si="7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6"/>
        <v>0</v>
      </c>
      <c r="H72" s="24">
        <f t="shared" si="7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6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6"/>
        <v>0</v>
      </c>
      <c r="H74" s="24">
        <f t="shared" ref="H74:H143" si="8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6"/>
        <v>0</v>
      </c>
      <c r="H75" s="24">
        <f t="shared" si="8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6"/>
        <v>0</v>
      </c>
      <c r="H76" s="24">
        <f t="shared" si="8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6"/>
        <v>0</v>
      </c>
      <c r="H77" s="24">
        <f t="shared" si="8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6"/>
        <v>0</v>
      </c>
      <c r="H78" s="24">
        <f t="shared" si="8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6"/>
        <v>0</v>
      </c>
      <c r="H79" s="24">
        <f t="shared" si="8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6"/>
        <v>0</v>
      </c>
      <c r="H80" s="24">
        <f t="shared" si="8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6"/>
        <v>0</v>
      </c>
      <c r="H81" s="24">
        <f t="shared" si="8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6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6"/>
        <v>0</v>
      </c>
      <c r="H83" s="24">
        <f t="shared" ref="H83" si="9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13.74</v>
      </c>
      <c r="E84" s="22"/>
      <c r="F84" s="23"/>
      <c r="G84" s="17">
        <f t="shared" si="6"/>
        <v>13.74</v>
      </c>
      <c r="H84" s="24">
        <f t="shared" si="8"/>
        <v>13.74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6619.8819999999996</v>
      </c>
      <c r="E85" s="22"/>
      <c r="F85" s="23">
        <v>105.71</v>
      </c>
      <c r="G85" s="17">
        <f t="shared" si="6"/>
        <v>6725.5919999999996</v>
      </c>
      <c r="H85" s="24">
        <f t="shared" si="8"/>
        <v>6725.59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0.63</v>
      </c>
      <c r="E86" s="25"/>
      <c r="F86" s="23"/>
      <c r="G86" s="17">
        <f t="shared" si="6"/>
        <v>0.63</v>
      </c>
      <c r="H86" s="24">
        <f t="shared" si="8"/>
        <v>0.63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>
        <v>13.87</v>
      </c>
      <c r="E87" s="22"/>
      <c r="F87" s="23"/>
      <c r="G87" s="17">
        <f t="shared" si="6"/>
        <v>13.87</v>
      </c>
      <c r="H87" s="24">
        <f t="shared" si="8"/>
        <v>13.87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6"/>
        <v>0</v>
      </c>
      <c r="H88" s="24">
        <f t="shared" si="8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6"/>
        <v>0</v>
      </c>
      <c r="H89" s="24">
        <f t="shared" si="8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6"/>
        <v>0</v>
      </c>
      <c r="H90" s="24">
        <f t="shared" si="8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6"/>
        <v>0</v>
      </c>
      <c r="H91" s="24">
        <f t="shared" si="8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6"/>
        <v>0</v>
      </c>
      <c r="H92" s="24">
        <f t="shared" si="8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6"/>
        <v>0</v>
      </c>
      <c r="H93" s="24">
        <f t="shared" si="8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6"/>
        <v>0</v>
      </c>
      <c r="H94" s="24">
        <f t="shared" si="8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6"/>
        <v>0</v>
      </c>
      <c r="H95" s="24">
        <f t="shared" si="8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6"/>
        <v>0</v>
      </c>
      <c r="H96" s="24">
        <f t="shared" si="8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6"/>
        <v>0</v>
      </c>
      <c r="H97" s="24">
        <f t="shared" si="8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6"/>
        <v>0</v>
      </c>
      <c r="H98" s="24">
        <f t="shared" si="8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6"/>
        <v>0</v>
      </c>
      <c r="H99" s="24">
        <f t="shared" si="8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6.15</v>
      </c>
      <c r="E100" s="22"/>
      <c r="F100" s="23"/>
      <c r="G100" s="17">
        <f t="shared" si="6"/>
        <v>6.15</v>
      </c>
      <c r="H100" s="24">
        <f t="shared" si="8"/>
        <v>6.15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6"/>
        <v>0</v>
      </c>
      <c r="H101" s="24">
        <f t="shared" si="8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6"/>
        <v>0</v>
      </c>
      <c r="H102" s="24">
        <f t="shared" si="8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6"/>
        <v>0</v>
      </c>
      <c r="H103" s="24">
        <f t="shared" si="8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6"/>
        <v>0</v>
      </c>
      <c r="H104" s="24">
        <f t="shared" si="8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6"/>
        <v>0</v>
      </c>
      <c r="H105" s="24">
        <f t="shared" si="8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6"/>
        <v>0</v>
      </c>
      <c r="H106" s="24">
        <f t="shared" si="8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6"/>
        <v>0</v>
      </c>
      <c r="H107" s="24">
        <f t="shared" si="8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6"/>
        <v>0</v>
      </c>
      <c r="H108" s="24">
        <f t="shared" si="8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6"/>
        <v>0</v>
      </c>
      <c r="H109" s="24">
        <f t="shared" si="8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6"/>
        <v>0</v>
      </c>
      <c r="H110" s="24">
        <f t="shared" si="8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6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6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5.4</v>
      </c>
      <c r="E113" s="22"/>
      <c r="F113" s="23"/>
      <c r="G113" s="17">
        <f t="shared" si="6"/>
        <v>5.4</v>
      </c>
      <c r="H113" s="24">
        <f t="shared" ref="H113:H114" si="10">ROUND(G113,2)</f>
        <v>5.4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24.11</v>
      </c>
      <c r="E114" s="22"/>
      <c r="F114" s="23"/>
      <c r="G114" s="17">
        <f t="shared" si="6"/>
        <v>24.11</v>
      </c>
      <c r="H114" s="24">
        <f t="shared" si="10"/>
        <v>24.11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6"/>
        <v>0</v>
      </c>
      <c r="H115" s="24">
        <f t="shared" si="8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6"/>
        <v>0</v>
      </c>
      <c r="H116" s="24">
        <f t="shared" si="8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6"/>
        <v>0</v>
      </c>
      <c r="H117" s="24">
        <f t="shared" si="8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6"/>
        <v>0</v>
      </c>
      <c r="H118" s="24">
        <f t="shared" si="8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6"/>
        <v>0</v>
      </c>
      <c r="H119" s="24">
        <f t="shared" si="8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6"/>
        <v>0</v>
      </c>
      <c r="H120" s="24">
        <f t="shared" si="8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6"/>
        <v>0</v>
      </c>
      <c r="H121" s="24">
        <f t="shared" si="8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6"/>
        <v>0</v>
      </c>
      <c r="H122" s="24">
        <f t="shared" si="8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6"/>
        <v>0</v>
      </c>
      <c r="H123" s="24">
        <f t="shared" si="8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6"/>
        <v>0</v>
      </c>
      <c r="H124" s="24">
        <f t="shared" si="8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6"/>
        <v>0</v>
      </c>
      <c r="H125" s="24">
        <f t="shared" si="8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12.39</v>
      </c>
      <c r="E126" s="22"/>
      <c r="F126" s="23"/>
      <c r="G126" s="17">
        <f t="shared" ref="G126:G189" si="11">SUM(D126:F126)</f>
        <v>12.39</v>
      </c>
      <c r="H126" s="24">
        <f t="shared" si="8"/>
        <v>12.39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59.88</v>
      </c>
      <c r="E127" s="22"/>
      <c r="F127" s="23"/>
      <c r="G127" s="17">
        <f t="shared" si="11"/>
        <v>59.88</v>
      </c>
      <c r="H127" s="24">
        <f t="shared" si="8"/>
        <v>59.88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11"/>
        <v>0</v>
      </c>
      <c r="H128" s="24">
        <f t="shared" si="8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2.3039999999999998</v>
      </c>
      <c r="E129" s="22"/>
      <c r="F129" s="23"/>
      <c r="G129" s="17">
        <f t="shared" si="11"/>
        <v>2.3039999999999998</v>
      </c>
      <c r="H129" s="24">
        <f t="shared" si="8"/>
        <v>2.2999999999999998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11"/>
        <v>0</v>
      </c>
      <c r="H130" s="24">
        <f t="shared" si="8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11"/>
        <v>0</v>
      </c>
      <c r="H131" s="24">
        <f t="shared" si="8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11"/>
        <v>0</v>
      </c>
      <c r="H132" s="24">
        <f t="shared" si="8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11"/>
        <v>0</v>
      </c>
      <c r="H133" s="24">
        <f t="shared" si="8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>
        <v>25.45</v>
      </c>
      <c r="E134" s="22"/>
      <c r="F134" s="23"/>
      <c r="G134" s="17">
        <f t="shared" si="11"/>
        <v>25.45</v>
      </c>
      <c r="H134" s="24">
        <f t="shared" si="8"/>
        <v>25.45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11"/>
        <v>0</v>
      </c>
      <c r="H135" s="24">
        <f t="shared" si="8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11"/>
        <v>0</v>
      </c>
      <c r="H136" s="24">
        <f t="shared" si="8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11"/>
        <v>0</v>
      </c>
      <c r="H137" s="24">
        <f t="shared" si="8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11"/>
        <v>0</v>
      </c>
      <c r="H138" s="24">
        <f t="shared" si="8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11"/>
        <v>0</v>
      </c>
      <c r="H139" s="24">
        <f t="shared" si="8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11"/>
        <v>0</v>
      </c>
      <c r="H140" s="24">
        <f t="shared" si="8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11"/>
        <v>0</v>
      </c>
      <c r="H141" s="24">
        <f t="shared" si="8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11"/>
        <v>0</v>
      </c>
      <c r="H142" s="24">
        <f t="shared" si="8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11"/>
        <v>0</v>
      </c>
      <c r="H143" s="24">
        <f t="shared" si="8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11"/>
        <v>0</v>
      </c>
      <c r="H144" s="24">
        <f t="shared" ref="H144:H224" si="12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11"/>
        <v>0</v>
      </c>
      <c r="H145" s="24">
        <f t="shared" si="12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11"/>
        <v>0</v>
      </c>
      <c r="H146" s="24">
        <f t="shared" si="12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11"/>
        <v>0</v>
      </c>
      <c r="H147" s="24">
        <f t="shared" si="12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11"/>
        <v>0</v>
      </c>
      <c r="H148" s="24">
        <f t="shared" si="12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0.63</v>
      </c>
      <c r="E149" s="22"/>
      <c r="F149" s="23"/>
      <c r="G149" s="17">
        <f t="shared" si="11"/>
        <v>0.63</v>
      </c>
      <c r="H149" s="24">
        <f t="shared" si="12"/>
        <v>0.63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11"/>
        <v>0</v>
      </c>
      <c r="H150" s="24">
        <f t="shared" si="12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11"/>
        <v>0</v>
      </c>
      <c r="H151" s="24">
        <f t="shared" si="12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11"/>
        <v>0</v>
      </c>
      <c r="H152" s="24">
        <f t="shared" si="12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11"/>
        <v>0</v>
      </c>
      <c r="H153" s="24">
        <f t="shared" si="12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11"/>
        <v>0</v>
      </c>
      <c r="H154" s="24">
        <f t="shared" si="12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11"/>
        <v>0</v>
      </c>
      <c r="H155" s="24">
        <f t="shared" si="12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7.85</v>
      </c>
      <c r="E156" s="22"/>
      <c r="F156" s="23"/>
      <c r="G156" s="17">
        <f t="shared" si="11"/>
        <v>7.85</v>
      </c>
      <c r="H156" s="24">
        <f t="shared" si="12"/>
        <v>7.85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11"/>
        <v>0</v>
      </c>
      <c r="H157" s="24">
        <f t="shared" si="12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11"/>
        <v>0</v>
      </c>
      <c r="H158" s="24">
        <f t="shared" si="12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11"/>
        <v>0</v>
      </c>
      <c r="H159" s="24">
        <f t="shared" si="12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11"/>
        <v>0</v>
      </c>
      <c r="H160" s="24">
        <f t="shared" si="12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11"/>
        <v>0</v>
      </c>
      <c r="H161" s="24">
        <f t="shared" si="12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11"/>
        <v>0</v>
      </c>
      <c r="H162" s="24">
        <f t="shared" si="12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11"/>
        <v>0</v>
      </c>
      <c r="H163" s="24">
        <f t="shared" si="12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11"/>
        <v>0</v>
      </c>
      <c r="H164" s="24">
        <f t="shared" si="12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11"/>
        <v>0</v>
      </c>
      <c r="H165" s="24">
        <f t="shared" si="12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>
        <v>3.81</v>
      </c>
      <c r="E166" s="22"/>
      <c r="F166" s="23"/>
      <c r="G166" s="17">
        <f t="shared" si="11"/>
        <v>3.81</v>
      </c>
      <c r="H166" s="24">
        <f t="shared" si="12"/>
        <v>3.81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11"/>
        <v>0</v>
      </c>
      <c r="H167" s="24">
        <f t="shared" si="12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11"/>
        <v>0</v>
      </c>
      <c r="H168" s="24">
        <f t="shared" si="12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11"/>
        <v>0</v>
      </c>
      <c r="H169" s="24">
        <f t="shared" si="12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11"/>
        <v>0</v>
      </c>
      <c r="H170" s="24">
        <f t="shared" si="12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11"/>
        <v>0</v>
      </c>
      <c r="H171" s="24">
        <f t="shared" si="12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11"/>
        <v>0</v>
      </c>
      <c r="H172" s="24">
        <f t="shared" si="12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11"/>
        <v>0</v>
      </c>
      <c r="H173" s="24">
        <f t="shared" si="12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11"/>
        <v>0</v>
      </c>
      <c r="H174" s="24">
        <f t="shared" si="12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11"/>
        <v>0</v>
      </c>
      <c r="H175" s="24">
        <f t="shared" si="12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11"/>
        <v>0</v>
      </c>
      <c r="H176" s="24">
        <f t="shared" si="12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24.9</v>
      </c>
      <c r="E177" s="22"/>
      <c r="F177" s="23"/>
      <c r="G177" s="17">
        <f t="shared" si="11"/>
        <v>24.9</v>
      </c>
      <c r="H177" s="24">
        <f t="shared" si="12"/>
        <v>24.9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11"/>
        <v>0</v>
      </c>
      <c r="H178" s="24">
        <f t="shared" si="12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11"/>
        <v>0</v>
      </c>
      <c r="H179" s="24">
        <f t="shared" si="12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10.8</v>
      </c>
      <c r="E180" s="22"/>
      <c r="F180" s="23"/>
      <c r="G180" s="17">
        <f t="shared" si="11"/>
        <v>10.8</v>
      </c>
      <c r="H180" s="24">
        <f t="shared" si="12"/>
        <v>10.8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11"/>
        <v>0</v>
      </c>
      <c r="H181" s="24">
        <f t="shared" si="12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11"/>
        <v>0</v>
      </c>
      <c r="H182" s="24">
        <f t="shared" si="12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11"/>
        <v>0</v>
      </c>
      <c r="H183" s="24">
        <f t="shared" si="12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11"/>
        <v>0</v>
      </c>
      <c r="H184" s="24">
        <f t="shared" si="12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11"/>
        <v>0</v>
      </c>
      <c r="H185" s="24">
        <f t="shared" si="12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11"/>
        <v>0</v>
      </c>
      <c r="H186" s="24">
        <f t="shared" si="12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11"/>
        <v>0</v>
      </c>
      <c r="H187" s="24">
        <f t="shared" si="12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>
        <v>7.95</v>
      </c>
      <c r="E188" s="22"/>
      <c r="F188" s="23"/>
      <c r="G188" s="17">
        <f t="shared" si="11"/>
        <v>7.95</v>
      </c>
      <c r="H188" s="24">
        <f t="shared" si="12"/>
        <v>7.95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>
        <v>22.95</v>
      </c>
      <c r="E189" s="22"/>
      <c r="F189" s="23"/>
      <c r="G189" s="17">
        <f t="shared" si="11"/>
        <v>22.95</v>
      </c>
      <c r="H189" s="24">
        <f t="shared" si="12"/>
        <v>22.95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9.5500000000000007</v>
      </c>
      <c r="E190" s="22"/>
      <c r="F190" s="23"/>
      <c r="G190" s="17">
        <f t="shared" ref="G190:G253" si="13">SUM(D190:F190)</f>
        <v>9.5500000000000007</v>
      </c>
      <c r="H190" s="24">
        <f t="shared" si="12"/>
        <v>9.5500000000000007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3"/>
        <v>0</v>
      </c>
      <c r="H191" s="24">
        <f t="shared" si="12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>
        <v>13.86</v>
      </c>
      <c r="E192" s="22"/>
      <c r="F192" s="23"/>
      <c r="G192" s="17">
        <f t="shared" si="13"/>
        <v>13.86</v>
      </c>
      <c r="H192" s="24">
        <f t="shared" si="12"/>
        <v>13.86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3"/>
        <v>0</v>
      </c>
      <c r="H193" s="24">
        <f t="shared" si="12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3"/>
        <v>0</v>
      </c>
      <c r="H194" s="24">
        <f t="shared" si="12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3"/>
        <v>0</v>
      </c>
      <c r="H195" s="24">
        <f t="shared" si="12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3"/>
        <v>0</v>
      </c>
      <c r="H196" s="24">
        <f t="shared" si="12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3"/>
        <v>0</v>
      </c>
      <c r="H197" s="24">
        <f t="shared" si="12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3"/>
        <v>0</v>
      </c>
      <c r="H198" s="24">
        <f t="shared" si="12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3"/>
        <v>0</v>
      </c>
      <c r="H199" s="24">
        <f t="shared" si="12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3"/>
        <v>0</v>
      </c>
      <c r="H200" s="24">
        <f t="shared" si="12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3"/>
        <v>0</v>
      </c>
      <c r="H201" s="24">
        <f t="shared" si="12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3"/>
        <v>0</v>
      </c>
      <c r="H202" s="24">
        <f t="shared" si="12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3"/>
        <v>0</v>
      </c>
      <c r="H203" s="24">
        <f t="shared" si="12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3"/>
        <v>0</v>
      </c>
      <c r="H204" s="24">
        <f t="shared" si="12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3"/>
        <v>0</v>
      </c>
      <c r="H205" s="24">
        <f t="shared" si="12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3"/>
        <v>0</v>
      </c>
      <c r="H206" s="24">
        <f t="shared" si="12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3"/>
        <v>0</v>
      </c>
      <c r="H207" s="24">
        <f t="shared" si="12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3"/>
        <v>0</v>
      </c>
      <c r="H208" s="24">
        <f t="shared" si="12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3"/>
        <v>0</v>
      </c>
      <c r="H209" s="24">
        <f t="shared" si="12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3"/>
        <v>0</v>
      </c>
      <c r="H210" s="24">
        <f t="shared" si="12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3"/>
        <v>0</v>
      </c>
      <c r="H211" s="24">
        <f t="shared" si="12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3"/>
        <v>0</v>
      </c>
      <c r="H212" s="24">
        <f t="shared" si="12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3"/>
        <v>0</v>
      </c>
      <c r="H213" s="24">
        <f t="shared" si="12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3"/>
        <v>0</v>
      </c>
      <c r="H214" s="24">
        <f t="shared" si="12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3"/>
        <v>0</v>
      </c>
      <c r="H215" s="24">
        <f t="shared" si="12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3"/>
        <v>0</v>
      </c>
      <c r="H216" s="24">
        <f t="shared" si="12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3"/>
        <v>0</v>
      </c>
      <c r="H217" s="24">
        <f t="shared" si="12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3"/>
        <v>0</v>
      </c>
      <c r="H218" s="24">
        <f t="shared" si="12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3"/>
        <v>0</v>
      </c>
      <c r="H219" s="24">
        <f t="shared" si="12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3"/>
        <v>0</v>
      </c>
      <c r="H220" s="24">
        <f t="shared" si="12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3"/>
        <v>0</v>
      </c>
      <c r="H221" s="24">
        <f t="shared" si="12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3"/>
        <v>0</v>
      </c>
      <c r="H222" s="24">
        <f t="shared" si="12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3"/>
        <v>0</v>
      </c>
      <c r="H223" s="24">
        <f t="shared" si="12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3"/>
        <v>0</v>
      </c>
      <c r="H224" s="24">
        <f t="shared" si="12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3"/>
        <v>0</v>
      </c>
      <c r="H225" s="24">
        <f t="shared" ref="H225:H231" si="14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3"/>
        <v>0</v>
      </c>
      <c r="H226" s="24">
        <f t="shared" si="14"/>
        <v>0</v>
      </c>
    </row>
    <row r="227" spans="1:8" ht="15" customHeight="1" x14ac:dyDescent="0.25">
      <c r="A227" s="19">
        <v>130088</v>
      </c>
      <c r="B227" s="20" t="s">
        <v>386</v>
      </c>
      <c r="C227" s="21" t="s">
        <v>387</v>
      </c>
      <c r="D227" s="22"/>
      <c r="E227" s="22"/>
      <c r="F227" s="23"/>
      <c r="G227" s="17">
        <f t="shared" si="13"/>
        <v>0</v>
      </c>
      <c r="H227" s="24">
        <f t="shared" si="14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3"/>
        <v>0</v>
      </c>
      <c r="H228" s="24">
        <f t="shared" si="14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7.6</v>
      </c>
      <c r="E229" s="22"/>
      <c r="F229" s="23"/>
      <c r="G229" s="17">
        <f t="shared" si="13"/>
        <v>7.6</v>
      </c>
      <c r="H229" s="24">
        <f>ROUND(G229,2)</f>
        <v>7.6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3"/>
        <v>0</v>
      </c>
      <c r="H230" s="24">
        <f t="shared" si="14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3"/>
        <v>0</v>
      </c>
      <c r="H231" s="24">
        <f t="shared" si="14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>
        <v>63.1</v>
      </c>
      <c r="E232" s="22"/>
      <c r="F232" s="23"/>
      <c r="G232" s="17">
        <f t="shared" si="13"/>
        <v>63.1</v>
      </c>
      <c r="H232" s="24">
        <f>ROUND(G232,2)</f>
        <v>63.1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3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3"/>
        <v>0</v>
      </c>
      <c r="H234" s="24">
        <f t="shared" ref="H234:H311" si="15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3"/>
        <v>0</v>
      </c>
      <c r="H235" s="24">
        <f t="shared" si="15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3"/>
        <v>0</v>
      </c>
      <c r="H236" s="24">
        <f t="shared" si="15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3"/>
        <v>0</v>
      </c>
      <c r="H237" s="24">
        <f t="shared" si="15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3"/>
        <v>0</v>
      </c>
      <c r="H238" s="24">
        <f t="shared" si="15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3"/>
        <v>0</v>
      </c>
      <c r="H239" s="24">
        <f t="shared" si="15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3"/>
        <v>0</v>
      </c>
      <c r="H240" s="24">
        <f t="shared" si="15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3"/>
        <v>0</v>
      </c>
      <c r="H241" s="24">
        <f t="shared" si="15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3"/>
        <v>0</v>
      </c>
      <c r="H242" s="24">
        <f t="shared" si="15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3"/>
        <v>0</v>
      </c>
      <c r="H243" s="24">
        <f t="shared" si="15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13.266</v>
      </c>
      <c r="E244" s="22"/>
      <c r="F244" s="23"/>
      <c r="G244" s="17">
        <f t="shared" si="13"/>
        <v>13.266</v>
      </c>
      <c r="H244" s="24">
        <f t="shared" si="15"/>
        <v>13.27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3"/>
        <v>0</v>
      </c>
      <c r="H245" s="24">
        <f t="shared" si="15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3"/>
        <v>0</v>
      </c>
      <c r="H246" s="24">
        <f t="shared" si="15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3"/>
        <v>0</v>
      </c>
      <c r="H247" s="24">
        <f t="shared" si="15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3"/>
        <v>0</v>
      </c>
      <c r="H248" s="24">
        <f t="shared" si="15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183.98</v>
      </c>
      <c r="E249" s="22"/>
      <c r="F249" s="23"/>
      <c r="G249" s="17">
        <f t="shared" si="13"/>
        <v>183.98</v>
      </c>
      <c r="H249" s="24">
        <f t="shared" si="15"/>
        <v>183.98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3"/>
        <v>0</v>
      </c>
      <c r="H250" s="24">
        <f t="shared" si="15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3"/>
        <v>0</v>
      </c>
      <c r="H251" s="24">
        <f t="shared" si="15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3"/>
        <v>0</v>
      </c>
      <c r="H252" s="24">
        <f t="shared" si="15"/>
        <v>0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3"/>
        <v>0</v>
      </c>
      <c r="H253" s="24">
        <f t="shared" si="15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6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6"/>
        <v>0</v>
      </c>
      <c r="H255" s="24">
        <f t="shared" si="15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6"/>
        <v>0</v>
      </c>
      <c r="H256" s="24">
        <f t="shared" si="15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6"/>
        <v>0</v>
      </c>
      <c r="H257" s="24">
        <f t="shared" si="15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6"/>
        <v>0</v>
      </c>
      <c r="H258" s="24">
        <f t="shared" si="15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16"/>
        <v>0</v>
      </c>
      <c r="H259" s="24">
        <f t="shared" si="15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6"/>
        <v>0</v>
      </c>
      <c r="H260" s="24">
        <f t="shared" si="15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6"/>
        <v>0</v>
      </c>
      <c r="H261" s="24">
        <f t="shared" si="15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6"/>
        <v>0</v>
      </c>
      <c r="H262" s="24">
        <f t="shared" si="15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6"/>
        <v>0</v>
      </c>
      <c r="H263" s="24">
        <f t="shared" si="15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6"/>
        <v>0</v>
      </c>
      <c r="H264" s="24">
        <f t="shared" si="15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6"/>
        <v>0</v>
      </c>
      <c r="H265" s="24">
        <f t="shared" si="15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6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6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6"/>
        <v>0</v>
      </c>
      <c r="H268" s="24">
        <f t="shared" si="15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6"/>
        <v>0</v>
      </c>
      <c r="H269" s="24">
        <f t="shared" si="15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6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6"/>
        <v>0</v>
      </c>
      <c r="H271" s="24">
        <f t="shared" si="15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6"/>
        <v>0</v>
      </c>
      <c r="H272" s="24">
        <f t="shared" si="15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6"/>
        <v>0</v>
      </c>
      <c r="H273" s="24">
        <f t="shared" si="15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6"/>
        <v>0</v>
      </c>
      <c r="H274" s="24">
        <f t="shared" si="15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6"/>
        <v>0</v>
      </c>
      <c r="H275" s="24">
        <f t="shared" si="15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6"/>
        <v>0</v>
      </c>
      <c r="H276" s="24">
        <f t="shared" si="15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6"/>
        <v>0</v>
      </c>
      <c r="H277" s="24">
        <f t="shared" si="15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6"/>
        <v>0</v>
      </c>
      <c r="H278" s="24">
        <f t="shared" si="15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6"/>
        <v>0</v>
      </c>
      <c r="H279" s="24">
        <f t="shared" si="15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6"/>
        <v>0</v>
      </c>
      <c r="H280" s="24">
        <f t="shared" si="15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6"/>
        <v>0</v>
      </c>
      <c r="H281" s="24">
        <f t="shared" si="15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6"/>
        <v>0</v>
      </c>
      <c r="H282" s="24">
        <f t="shared" si="15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6"/>
        <v>0</v>
      </c>
      <c r="H283" s="24">
        <f t="shared" si="15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6"/>
        <v>0</v>
      </c>
      <c r="H284" s="24">
        <f t="shared" si="15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6"/>
        <v>0</v>
      </c>
      <c r="H285" s="24">
        <f t="shared" si="15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6"/>
        <v>0</v>
      </c>
      <c r="H286" s="24">
        <f t="shared" si="15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6"/>
        <v>0</v>
      </c>
      <c r="H287" s="24">
        <f t="shared" si="15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6"/>
        <v>0</v>
      </c>
      <c r="H288" s="24">
        <f t="shared" si="15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6"/>
        <v>0</v>
      </c>
      <c r="H289" s="24">
        <f t="shared" si="15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6"/>
        <v>0</v>
      </c>
      <c r="H290" s="24">
        <f t="shared" si="15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6"/>
        <v>0</v>
      </c>
      <c r="H291" s="24">
        <f t="shared" si="15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6"/>
        <v>0</v>
      </c>
      <c r="H292" s="24">
        <f t="shared" si="15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6"/>
        <v>0</v>
      </c>
      <c r="H293" s="24">
        <f t="shared" si="15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6"/>
        <v>0</v>
      </c>
      <c r="H294" s="24">
        <f t="shared" si="15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6"/>
        <v>0</v>
      </c>
      <c r="H295" s="24">
        <f t="shared" si="15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6"/>
        <v>0</v>
      </c>
      <c r="H296" s="24">
        <f t="shared" si="15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6"/>
        <v>0</v>
      </c>
      <c r="H297" s="24">
        <f t="shared" si="15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6"/>
        <v>0</v>
      </c>
      <c r="H298" s="24">
        <f t="shared" si="15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6"/>
        <v>0</v>
      </c>
      <c r="H299" s="24">
        <f t="shared" si="15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6"/>
        <v>0</v>
      </c>
      <c r="H300" s="24">
        <f t="shared" si="15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6"/>
        <v>0</v>
      </c>
      <c r="H301" s="24">
        <f t="shared" si="15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6"/>
        <v>0</v>
      </c>
      <c r="H302" s="24">
        <f t="shared" si="15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6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6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6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423.39</v>
      </c>
      <c r="E306" s="22"/>
      <c r="F306" s="23"/>
      <c r="G306" s="17">
        <f t="shared" si="16"/>
        <v>423.39</v>
      </c>
      <c r="H306" s="24">
        <f t="shared" si="15"/>
        <v>423.39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6"/>
        <v>0</v>
      </c>
      <c r="H307" s="24">
        <f t="shared" si="15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21.96</v>
      </c>
      <c r="E308" s="22"/>
      <c r="F308" s="23"/>
      <c r="G308" s="17">
        <f t="shared" si="16"/>
        <v>21.96</v>
      </c>
      <c r="H308" s="24">
        <f t="shared" si="15"/>
        <v>21.96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6"/>
        <v>0</v>
      </c>
      <c r="H309" s="24">
        <f t="shared" si="15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6"/>
        <v>0</v>
      </c>
      <c r="H310" s="24">
        <f t="shared" si="15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11.45</v>
      </c>
      <c r="E311" s="22"/>
      <c r="F311" s="23"/>
      <c r="G311" s="17">
        <f t="shared" si="16"/>
        <v>11.45</v>
      </c>
      <c r="H311" s="24">
        <f t="shared" si="15"/>
        <v>11.45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6"/>
        <v>0</v>
      </c>
      <c r="H312" s="24">
        <f t="shared" ref="H312:H395" si="17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6"/>
        <v>0</v>
      </c>
      <c r="H313" s="24">
        <f t="shared" si="17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6"/>
        <v>0</v>
      </c>
      <c r="H314" s="24">
        <f t="shared" si="17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7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6"/>
        <v>0</v>
      </c>
      <c r="H316" s="24">
        <f t="shared" si="17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59.381999999999998</v>
      </c>
      <c r="E317" s="22"/>
      <c r="F317" s="23"/>
      <c r="G317" s="17">
        <f t="shared" si="16"/>
        <v>59.381999999999998</v>
      </c>
      <c r="H317" s="24">
        <f>ROUND(G317,2)</f>
        <v>59.38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8">SUM(D318:F318)</f>
        <v>0</v>
      </c>
      <c r="H318" s="24">
        <f t="shared" ref="H318:H319" si="19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8"/>
        <v>0</v>
      </c>
      <c r="H319" s="24">
        <f t="shared" si="1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8"/>
        <v>0</v>
      </c>
      <c r="H320" s="24">
        <f t="shared" si="17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>
        <v>11.8</v>
      </c>
      <c r="E321" s="22"/>
      <c r="F321" s="23"/>
      <c r="G321" s="17">
        <f t="shared" si="18"/>
        <v>11.8</v>
      </c>
      <c r="H321" s="24">
        <f t="shared" si="17"/>
        <v>11.8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8"/>
        <v>0</v>
      </c>
      <c r="H322" s="24">
        <f t="shared" si="17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8"/>
        <v>0</v>
      </c>
      <c r="H323" s="24">
        <f t="shared" si="17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8"/>
        <v>0</v>
      </c>
      <c r="H324" s="24">
        <f t="shared" si="17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8"/>
        <v>0</v>
      </c>
      <c r="H325" s="24">
        <f t="shared" si="17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8"/>
        <v>0</v>
      </c>
      <c r="H326" s="24">
        <f t="shared" si="17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8"/>
        <v>0</v>
      </c>
      <c r="H327" s="24">
        <f t="shared" si="17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8"/>
        <v>0</v>
      </c>
      <c r="H328" s="24">
        <f t="shared" si="17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8"/>
        <v>0</v>
      </c>
      <c r="H329" s="24">
        <f t="shared" si="17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8"/>
        <v>0</v>
      </c>
      <c r="H330" s="24">
        <f t="shared" si="17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8"/>
        <v>0</v>
      </c>
      <c r="H331" s="24">
        <f t="shared" si="17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8"/>
        <v>0</v>
      </c>
      <c r="H332" s="24">
        <f t="shared" si="17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8"/>
        <v>0</v>
      </c>
      <c r="H333" s="24">
        <f t="shared" si="17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8"/>
        <v>0</v>
      </c>
      <c r="H334" s="24">
        <f t="shared" si="17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8"/>
        <v>0</v>
      </c>
      <c r="H335" s="24">
        <f t="shared" si="17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>
        <v>3.57</v>
      </c>
      <c r="E336" s="22"/>
      <c r="F336" s="23"/>
      <c r="G336" s="17">
        <f t="shared" si="18"/>
        <v>3.57</v>
      </c>
      <c r="H336" s="24">
        <f t="shared" si="17"/>
        <v>3.57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8"/>
        <v>0</v>
      </c>
      <c r="H337" s="24">
        <f t="shared" si="17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8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8"/>
        <v>0</v>
      </c>
      <c r="H339" s="24">
        <f t="shared" si="17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8"/>
        <v>0</v>
      </c>
      <c r="H340" s="24">
        <f t="shared" si="17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8"/>
        <v>0</v>
      </c>
      <c r="H341" s="24">
        <f t="shared" si="17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8"/>
        <v>0</v>
      </c>
      <c r="H342" s="24">
        <f t="shared" si="17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8"/>
        <v>0</v>
      </c>
      <c r="H343" s="24">
        <f t="shared" si="17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8"/>
        <v>0</v>
      </c>
      <c r="H344" s="24">
        <f t="shared" si="17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8"/>
        <v>0</v>
      </c>
      <c r="H345" s="24">
        <f t="shared" si="17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8"/>
        <v>0</v>
      </c>
      <c r="H346" s="24">
        <f t="shared" si="17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8"/>
        <v>0</v>
      </c>
      <c r="H347" s="24">
        <f t="shared" si="17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8"/>
        <v>0</v>
      </c>
      <c r="H348" s="24">
        <f t="shared" si="17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9.7119999999999997</v>
      </c>
      <c r="E349" s="22"/>
      <c r="F349" s="23"/>
      <c r="G349" s="17">
        <f t="shared" si="18"/>
        <v>9.7119999999999997</v>
      </c>
      <c r="H349" s="24">
        <f t="shared" si="17"/>
        <v>9.7100000000000009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8"/>
        <v>0</v>
      </c>
      <c r="H350" s="24">
        <f t="shared" si="17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8"/>
        <v>0</v>
      </c>
      <c r="H351" s="24">
        <f t="shared" si="17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8"/>
        <v>0</v>
      </c>
      <c r="H352" s="24">
        <f t="shared" si="17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8"/>
        <v>0</v>
      </c>
      <c r="H353" s="24">
        <f t="shared" si="17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8"/>
        <v>0</v>
      </c>
      <c r="H354" s="24">
        <f t="shared" si="17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8"/>
        <v>0</v>
      </c>
      <c r="H355" s="24">
        <f t="shared" si="17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8"/>
        <v>0</v>
      </c>
      <c r="H356" s="24">
        <f t="shared" si="17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8"/>
        <v>0</v>
      </c>
      <c r="H357" s="24">
        <f t="shared" si="17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8"/>
        <v>0</v>
      </c>
      <c r="H358" s="24">
        <f t="shared" si="17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8"/>
        <v>0</v>
      </c>
      <c r="H359" s="24">
        <f t="shared" si="17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8"/>
        <v>0</v>
      </c>
      <c r="H360" s="24">
        <f t="shared" si="17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8"/>
        <v>0</v>
      </c>
      <c r="H361" s="24">
        <f t="shared" si="17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8"/>
        <v>0</v>
      </c>
      <c r="H362" s="24">
        <f t="shared" si="17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8"/>
        <v>0</v>
      </c>
      <c r="H363" s="24">
        <f t="shared" si="17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>
        <v>0.63</v>
      </c>
      <c r="E364" s="22"/>
      <c r="F364" s="23"/>
      <c r="G364" s="17">
        <f t="shared" si="18"/>
        <v>0.63</v>
      </c>
      <c r="H364" s="24">
        <f t="shared" si="17"/>
        <v>0.63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8"/>
        <v>0</v>
      </c>
      <c r="H365" s="24">
        <f t="shared" si="17"/>
        <v>0</v>
      </c>
    </row>
    <row r="366" spans="1:8" ht="15" customHeight="1" x14ac:dyDescent="0.25">
      <c r="A366" s="19">
        <v>210049</v>
      </c>
      <c r="B366" s="20" t="s">
        <v>607</v>
      </c>
      <c r="C366" s="21" t="s">
        <v>617</v>
      </c>
      <c r="D366" s="22"/>
      <c r="E366" s="22"/>
      <c r="F366" s="23"/>
      <c r="G366" s="17">
        <f t="shared" si="18"/>
        <v>0</v>
      </c>
      <c r="H366" s="24">
        <f t="shared" si="17"/>
        <v>0</v>
      </c>
    </row>
    <row r="367" spans="1:8" ht="15" customHeight="1" x14ac:dyDescent="0.25">
      <c r="A367" s="19">
        <v>210059</v>
      </c>
      <c r="B367" s="20" t="s">
        <v>611</v>
      </c>
      <c r="C367" s="21" t="s">
        <v>683</v>
      </c>
      <c r="D367" s="22"/>
      <c r="E367" s="22"/>
      <c r="F367" s="23"/>
      <c r="G367" s="17">
        <f t="shared" si="18"/>
        <v>0</v>
      </c>
      <c r="H367" s="24">
        <f t="shared" si="17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8"/>
        <v>0</v>
      </c>
      <c r="H368" s="24">
        <f t="shared" si="17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8"/>
        <v>0</v>
      </c>
      <c r="H369" s="24">
        <f t="shared" si="17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8"/>
        <v>0</v>
      </c>
      <c r="H370" s="24">
        <f t="shared" si="17"/>
        <v>0</v>
      </c>
    </row>
    <row r="371" spans="1:8" ht="15" customHeight="1" x14ac:dyDescent="0.25">
      <c r="A371" s="19">
        <v>210072</v>
      </c>
      <c r="B371" s="20" t="s">
        <v>611</v>
      </c>
      <c r="C371" s="21" t="s">
        <v>716</v>
      </c>
      <c r="D371" s="22"/>
      <c r="E371" s="22"/>
      <c r="F371" s="23"/>
      <c r="G371" s="17">
        <f t="shared" si="18"/>
        <v>0</v>
      </c>
      <c r="H371" s="24">
        <f t="shared" si="17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8"/>
        <v>0</v>
      </c>
      <c r="H372" s="24">
        <f t="shared" si="17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8"/>
        <v>0</v>
      </c>
      <c r="H373" s="24">
        <f t="shared" si="17"/>
        <v>0</v>
      </c>
    </row>
    <row r="374" spans="1:8" ht="15" customHeight="1" x14ac:dyDescent="0.25">
      <c r="A374" s="19">
        <v>210092</v>
      </c>
      <c r="B374" s="20" t="s">
        <v>602</v>
      </c>
      <c r="C374" s="21" t="s">
        <v>664</v>
      </c>
      <c r="D374" s="22"/>
      <c r="E374" s="22"/>
      <c r="F374" s="23"/>
      <c r="G374" s="17">
        <f t="shared" si="18"/>
        <v>0</v>
      </c>
      <c r="H374" s="24">
        <f t="shared" si="17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8"/>
        <v>0</v>
      </c>
      <c r="H375" s="24">
        <f t="shared" si="17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8"/>
        <v>0</v>
      </c>
      <c r="H376" s="24">
        <f t="shared" si="17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8"/>
        <v>0</v>
      </c>
      <c r="H377" s="24">
        <f t="shared" si="17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8"/>
        <v>0</v>
      </c>
      <c r="H378" s="24">
        <f t="shared" si="17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8"/>
        <v>0</v>
      </c>
      <c r="H379" s="24">
        <f t="shared" si="17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8"/>
        <v>0</v>
      </c>
      <c r="H380" s="24">
        <f t="shared" si="17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si="18"/>
        <v>0</v>
      </c>
      <c r="H381" s="24">
        <f t="shared" si="17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ref="G382:G402" si="20">SUM(D382:F382)</f>
        <v>0</v>
      </c>
      <c r="H382" s="24">
        <f t="shared" si="17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626</v>
      </c>
      <c r="D383" s="22"/>
      <c r="E383" s="22"/>
      <c r="F383" s="23"/>
      <c r="G383" s="17">
        <f t="shared" si="20"/>
        <v>0</v>
      </c>
      <c r="H383" s="24">
        <f t="shared" si="17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20"/>
        <v>0</v>
      </c>
      <c r="H384" s="24">
        <f t="shared" si="17"/>
        <v>0</v>
      </c>
    </row>
    <row r="385" spans="1:8" ht="15" customHeight="1" x14ac:dyDescent="0.25">
      <c r="A385" s="19">
        <v>222312</v>
      </c>
      <c r="B385" s="20" t="s">
        <v>627</v>
      </c>
      <c r="C385" s="21" t="s">
        <v>628</v>
      </c>
      <c r="D385" s="22"/>
      <c r="E385" s="22"/>
      <c r="F385" s="23"/>
      <c r="G385" s="17">
        <f t="shared" si="20"/>
        <v>0</v>
      </c>
      <c r="H385" s="24">
        <f t="shared" si="17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20"/>
        <v>0</v>
      </c>
      <c r="H386" s="24">
        <f t="shared" si="17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20"/>
        <v>0</v>
      </c>
      <c r="H387" s="24">
        <f t="shared" si="17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160.75800000000001</v>
      </c>
      <c r="E388" s="22"/>
      <c r="F388" s="23"/>
      <c r="G388" s="17">
        <f t="shared" si="20"/>
        <v>160.75800000000001</v>
      </c>
      <c r="H388" s="24">
        <f t="shared" si="17"/>
        <v>160.76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582.02</v>
      </c>
      <c r="E389" s="4">
        <v>13.13</v>
      </c>
      <c r="F389" s="23">
        <v>2600.63</v>
      </c>
      <c r="G389" s="17">
        <f t="shared" si="20"/>
        <v>3195.78</v>
      </c>
      <c r="H389" s="24">
        <f t="shared" si="17"/>
        <v>3195.78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35.22</v>
      </c>
      <c r="E390" s="22"/>
      <c r="F390" s="23"/>
      <c r="G390" s="17">
        <f t="shared" si="20"/>
        <v>35.22</v>
      </c>
      <c r="H390" s="24">
        <f t="shared" si="17"/>
        <v>35.22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20"/>
        <v>0</v>
      </c>
      <c r="H391" s="24">
        <f>ROUND(G391,2)</f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147.154</v>
      </c>
      <c r="E392" s="22"/>
      <c r="F392" s="23"/>
      <c r="G392" s="17">
        <f t="shared" si="20"/>
        <v>147.154</v>
      </c>
      <c r="H392" s="24">
        <f t="shared" si="17"/>
        <v>147.15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20"/>
        <v>0</v>
      </c>
      <c r="H393" s="24">
        <f t="shared" si="17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20"/>
        <v>0</v>
      </c>
      <c r="H394" s="24">
        <f t="shared" si="17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>
        <v>0.63</v>
      </c>
      <c r="E395" s="22"/>
      <c r="F395" s="23"/>
      <c r="G395" s="17">
        <f t="shared" si="20"/>
        <v>0.63</v>
      </c>
      <c r="H395" s="24">
        <f t="shared" si="17"/>
        <v>0.63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20"/>
        <v>0</v>
      </c>
      <c r="H396" s="24">
        <f t="shared" ref="H396:H402" si="21">ROUND(G396,2)</f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3.0419999999999998</v>
      </c>
      <c r="E397" s="22"/>
      <c r="F397" s="23"/>
      <c r="G397" s="17">
        <f t="shared" si="20"/>
        <v>3.0419999999999998</v>
      </c>
      <c r="H397" s="24">
        <f t="shared" si="21"/>
        <v>3.04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11.592000000000001</v>
      </c>
      <c r="E398" s="22"/>
      <c r="F398" s="23"/>
      <c r="G398" s="17">
        <f t="shared" si="20"/>
        <v>11.592000000000001</v>
      </c>
      <c r="H398" s="24">
        <f t="shared" si="21"/>
        <v>11.59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20"/>
        <v>0</v>
      </c>
      <c r="H399" s="24">
        <f t="shared" si="21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20"/>
        <v>0</v>
      </c>
      <c r="H400" s="24">
        <f t="shared" si="21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20"/>
        <v>0</v>
      </c>
      <c r="H401" s="24">
        <f t="shared" si="21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20"/>
        <v>0</v>
      </c>
      <c r="H402" s="33">
        <f t="shared" si="21"/>
        <v>0</v>
      </c>
    </row>
    <row r="403" spans="1:8" ht="15" customHeight="1" x14ac:dyDescent="0.25">
      <c r="D403" s="34">
        <f>SUM(D5:D402)</f>
        <v>8909.7039999999979</v>
      </c>
      <c r="E403" s="34">
        <f t="shared" ref="E403" si="22">SUM(E5:E402)</f>
        <v>13.13</v>
      </c>
      <c r="F403" s="35">
        <f>SUM(F10:F402)</f>
        <v>2706.34</v>
      </c>
      <c r="G403" s="36"/>
      <c r="H403" s="37"/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2:H55"/>
  <sheetViews>
    <sheetView zoomScale="110" zoomScaleNormal="110" workbookViewId="0">
      <selection activeCell="R32" sqref="R3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749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14.47</v>
      </c>
      <c r="E5" s="15"/>
      <c r="F5" s="16"/>
      <c r="G5" s="17">
        <f t="shared" ref="G5:G11" si="0">SUM(D5:F5)</f>
        <v>14.47</v>
      </c>
      <c r="H5" s="18">
        <f t="shared" ref="H5:H14" si="1">ROUND(G5,2)</f>
        <v>14.47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2.13</v>
      </c>
      <c r="E6" s="22"/>
      <c r="F6" s="23"/>
      <c r="G6" s="17">
        <f t="shared" si="0"/>
        <v>2.13</v>
      </c>
      <c r="H6" s="24">
        <f>ROUND(G6,2)</f>
        <v>2.13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54.04</v>
      </c>
      <c r="E7" s="22"/>
      <c r="F7" s="23"/>
      <c r="G7" s="17">
        <f t="shared" si="0"/>
        <v>54.04</v>
      </c>
      <c r="H7" s="24">
        <f t="shared" si="1"/>
        <v>54.04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1.26</v>
      </c>
      <c r="E8" s="22"/>
      <c r="F8" s="23"/>
      <c r="G8" s="17">
        <f t="shared" si="0"/>
        <v>1.26</v>
      </c>
      <c r="H8" s="24">
        <f t="shared" si="1"/>
        <v>1.26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144.88200000000001</v>
      </c>
      <c r="E9" s="22"/>
      <c r="F9" s="23"/>
      <c r="G9" s="17">
        <f t="shared" si="0"/>
        <v>144.88200000000001</v>
      </c>
      <c r="H9" s="24">
        <f t="shared" si="1"/>
        <v>144.88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12.24</v>
      </c>
      <c r="E10" s="22"/>
      <c r="F10" s="23"/>
      <c r="G10" s="17">
        <f t="shared" si="0"/>
        <v>12.24</v>
      </c>
      <c r="H10" s="24">
        <f t="shared" si="1"/>
        <v>12.24</v>
      </c>
    </row>
    <row r="11" spans="1:8" ht="15" customHeight="1" x14ac:dyDescent="0.25">
      <c r="A11" s="19">
        <v>3060</v>
      </c>
      <c r="B11" s="20" t="s">
        <v>70</v>
      </c>
      <c r="C11" s="21" t="s">
        <v>71</v>
      </c>
      <c r="D11" s="22">
        <v>5.25</v>
      </c>
      <c r="E11" s="22"/>
      <c r="F11" s="23"/>
      <c r="G11" s="17">
        <f t="shared" si="0"/>
        <v>5.25</v>
      </c>
      <c r="H11" s="24">
        <f t="shared" si="1"/>
        <v>5.25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34.450000000000003</v>
      </c>
      <c r="E12" s="22"/>
      <c r="F12" s="23"/>
      <c r="G12" s="17">
        <f t="shared" ref="G12:G21" si="2">SUM(D12:F12)</f>
        <v>34.450000000000003</v>
      </c>
      <c r="H12" s="24">
        <f t="shared" si="1"/>
        <v>34.450000000000003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3.99</v>
      </c>
      <c r="E13" s="22"/>
      <c r="F13" s="23"/>
      <c r="G13" s="17">
        <f t="shared" si="2"/>
        <v>3.99</v>
      </c>
      <c r="H13" s="24">
        <f t="shared" si="1"/>
        <v>3.99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0.63</v>
      </c>
      <c r="E14" s="22"/>
      <c r="F14" s="23"/>
      <c r="G14" s="17">
        <f t="shared" si="2"/>
        <v>0.63</v>
      </c>
      <c r="H14" s="24">
        <f t="shared" si="1"/>
        <v>0.63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13.74</v>
      </c>
      <c r="E15" s="22"/>
      <c r="F15" s="23"/>
      <c r="G15" s="17">
        <f t="shared" si="2"/>
        <v>13.74</v>
      </c>
      <c r="H15" s="24">
        <f t="shared" ref="H15:H25" si="3">ROUND(G15,2)</f>
        <v>13.74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6619.8819999999996</v>
      </c>
      <c r="E16" s="22"/>
      <c r="F16" s="23">
        <v>105.71</v>
      </c>
      <c r="G16" s="17">
        <f t="shared" si="2"/>
        <v>6725.5919999999996</v>
      </c>
      <c r="H16" s="24">
        <f t="shared" si="3"/>
        <v>6725.59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0.63</v>
      </c>
      <c r="E17" s="25"/>
      <c r="F17" s="23"/>
      <c r="G17" s="17">
        <f t="shared" si="2"/>
        <v>0.63</v>
      </c>
      <c r="H17" s="24">
        <f t="shared" si="3"/>
        <v>0.63</v>
      </c>
    </row>
    <row r="18" spans="1:8" ht="15" customHeight="1" x14ac:dyDescent="0.25">
      <c r="A18" s="19">
        <v>6010</v>
      </c>
      <c r="B18" s="20" t="s">
        <v>156</v>
      </c>
      <c r="C18" s="21" t="s">
        <v>157</v>
      </c>
      <c r="D18" s="22">
        <v>13.87</v>
      </c>
      <c r="E18" s="22"/>
      <c r="F18" s="23"/>
      <c r="G18" s="17">
        <f t="shared" si="2"/>
        <v>13.87</v>
      </c>
      <c r="H18" s="24">
        <f t="shared" si="3"/>
        <v>13.87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6.15</v>
      </c>
      <c r="E19" s="22"/>
      <c r="F19" s="23"/>
      <c r="G19" s="17">
        <f t="shared" si="2"/>
        <v>6.15</v>
      </c>
      <c r="H19" s="24">
        <f t="shared" si="3"/>
        <v>6.15</v>
      </c>
    </row>
    <row r="20" spans="1:8" ht="15" customHeight="1" x14ac:dyDescent="0.25">
      <c r="A20" s="19">
        <v>6670</v>
      </c>
      <c r="B20" s="20" t="s">
        <v>190</v>
      </c>
      <c r="C20" s="21" t="s">
        <v>197</v>
      </c>
      <c r="D20" s="22">
        <v>5.4</v>
      </c>
      <c r="E20" s="22"/>
      <c r="F20" s="23"/>
      <c r="G20" s="17">
        <f t="shared" si="2"/>
        <v>5.4</v>
      </c>
      <c r="H20" s="24">
        <f t="shared" ref="H20:H21" si="4">ROUND(G20,2)</f>
        <v>5.4</v>
      </c>
    </row>
    <row r="21" spans="1:8" ht="15" customHeight="1" x14ac:dyDescent="0.25">
      <c r="A21" s="19">
        <v>6800</v>
      </c>
      <c r="B21" s="20" t="s">
        <v>190</v>
      </c>
      <c r="C21" s="21" t="s">
        <v>198</v>
      </c>
      <c r="D21" s="22">
        <v>24.11</v>
      </c>
      <c r="E21" s="22"/>
      <c r="F21" s="23"/>
      <c r="G21" s="17">
        <f t="shared" si="2"/>
        <v>24.11</v>
      </c>
      <c r="H21" s="24">
        <f t="shared" si="4"/>
        <v>24.11</v>
      </c>
    </row>
    <row r="22" spans="1:8" ht="15" customHeight="1" x14ac:dyDescent="0.25">
      <c r="A22" s="19">
        <v>7140</v>
      </c>
      <c r="B22" s="20" t="s">
        <v>220</v>
      </c>
      <c r="C22" s="21" t="s">
        <v>221</v>
      </c>
      <c r="D22" s="22">
        <v>12.39</v>
      </c>
      <c r="E22" s="22"/>
      <c r="F22" s="23"/>
      <c r="G22" s="17">
        <f t="shared" ref="G22:G32" si="5">SUM(D22:F22)</f>
        <v>12.39</v>
      </c>
      <c r="H22" s="24">
        <f t="shared" si="3"/>
        <v>12.39</v>
      </c>
    </row>
    <row r="23" spans="1:8" ht="15" customHeight="1" x14ac:dyDescent="0.25">
      <c r="A23" s="19">
        <v>7180</v>
      </c>
      <c r="B23" s="20" t="s">
        <v>222</v>
      </c>
      <c r="C23" s="21" t="s">
        <v>223</v>
      </c>
      <c r="D23" s="22">
        <v>59.88</v>
      </c>
      <c r="E23" s="22"/>
      <c r="F23" s="23"/>
      <c r="G23" s="17">
        <f t="shared" si="5"/>
        <v>59.88</v>
      </c>
      <c r="H23" s="24">
        <f t="shared" si="3"/>
        <v>59.88</v>
      </c>
    </row>
    <row r="24" spans="1:8" ht="15" customHeight="1" x14ac:dyDescent="0.25">
      <c r="A24" s="19">
        <v>7250</v>
      </c>
      <c r="B24" s="20" t="s">
        <v>226</v>
      </c>
      <c r="C24" s="21" t="s">
        <v>227</v>
      </c>
      <c r="D24" s="22">
        <v>2.3039999999999998</v>
      </c>
      <c r="E24" s="22"/>
      <c r="F24" s="23"/>
      <c r="G24" s="17">
        <f t="shared" si="5"/>
        <v>2.3039999999999998</v>
      </c>
      <c r="H24" s="24">
        <f t="shared" si="3"/>
        <v>2.2999999999999998</v>
      </c>
    </row>
    <row r="25" spans="1:8" ht="15" customHeight="1" x14ac:dyDescent="0.25">
      <c r="A25" s="19">
        <v>7320</v>
      </c>
      <c r="B25" s="20" t="s">
        <v>236</v>
      </c>
      <c r="C25" s="21" t="s">
        <v>237</v>
      </c>
      <c r="D25" s="22">
        <v>25.45</v>
      </c>
      <c r="E25" s="22"/>
      <c r="F25" s="23"/>
      <c r="G25" s="17">
        <f t="shared" si="5"/>
        <v>25.45</v>
      </c>
      <c r="H25" s="24">
        <f t="shared" si="3"/>
        <v>25.45</v>
      </c>
    </row>
    <row r="26" spans="1:8" ht="15" customHeight="1" x14ac:dyDescent="0.25">
      <c r="A26" s="19">
        <v>7540</v>
      </c>
      <c r="B26" s="20" t="s">
        <v>261</v>
      </c>
      <c r="C26" s="21" t="s">
        <v>262</v>
      </c>
      <c r="D26" s="22">
        <v>0.63</v>
      </c>
      <c r="E26" s="22"/>
      <c r="F26" s="23"/>
      <c r="G26" s="17">
        <f t="shared" si="5"/>
        <v>0.63</v>
      </c>
      <c r="H26" s="24">
        <f t="shared" ref="H26:H34" si="6">ROUND(G26,2)</f>
        <v>0.63</v>
      </c>
    </row>
    <row r="27" spans="1:8" ht="15" customHeight="1" x14ac:dyDescent="0.25">
      <c r="A27" s="19">
        <v>8000</v>
      </c>
      <c r="B27" s="20" t="s">
        <v>272</v>
      </c>
      <c r="C27" s="21" t="s">
        <v>273</v>
      </c>
      <c r="D27" s="22">
        <v>7.85</v>
      </c>
      <c r="E27" s="22"/>
      <c r="F27" s="23"/>
      <c r="G27" s="17">
        <f t="shared" si="5"/>
        <v>7.85</v>
      </c>
      <c r="H27" s="24">
        <f t="shared" si="6"/>
        <v>7.85</v>
      </c>
    </row>
    <row r="28" spans="1:8" ht="15" customHeight="1" x14ac:dyDescent="0.25">
      <c r="A28" s="19">
        <v>8180</v>
      </c>
      <c r="B28" s="20" t="s">
        <v>287</v>
      </c>
      <c r="C28" s="21" t="s">
        <v>288</v>
      </c>
      <c r="D28" s="22">
        <v>3.81</v>
      </c>
      <c r="E28" s="22"/>
      <c r="F28" s="23"/>
      <c r="G28" s="17">
        <f t="shared" si="5"/>
        <v>3.81</v>
      </c>
      <c r="H28" s="24">
        <f t="shared" si="6"/>
        <v>3.81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24.9</v>
      </c>
      <c r="E29" s="22"/>
      <c r="F29" s="23"/>
      <c r="G29" s="17">
        <f t="shared" si="5"/>
        <v>24.9</v>
      </c>
      <c r="H29" s="24">
        <f t="shared" si="6"/>
        <v>24.9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10.8</v>
      </c>
      <c r="E30" s="22"/>
      <c r="F30" s="23"/>
      <c r="G30" s="17">
        <f t="shared" si="5"/>
        <v>10.8</v>
      </c>
      <c r="H30" s="24">
        <f t="shared" si="6"/>
        <v>10.8</v>
      </c>
    </row>
    <row r="31" spans="1:8" ht="15" customHeight="1" x14ac:dyDescent="0.25">
      <c r="A31" s="19">
        <v>9040</v>
      </c>
      <c r="B31" s="20" t="s">
        <v>323</v>
      </c>
      <c r="C31" s="21" t="s">
        <v>324</v>
      </c>
      <c r="D31" s="22">
        <v>7.95</v>
      </c>
      <c r="E31" s="22"/>
      <c r="F31" s="23"/>
      <c r="G31" s="17">
        <f t="shared" si="5"/>
        <v>7.95</v>
      </c>
      <c r="H31" s="24">
        <f t="shared" si="6"/>
        <v>7.95</v>
      </c>
    </row>
    <row r="32" spans="1:8" ht="15" customHeight="1" x14ac:dyDescent="0.25">
      <c r="A32" s="19">
        <v>9060</v>
      </c>
      <c r="B32" s="20" t="s">
        <v>321</v>
      </c>
      <c r="C32" s="21" t="s">
        <v>325</v>
      </c>
      <c r="D32" s="22">
        <v>22.95</v>
      </c>
      <c r="E32" s="22"/>
      <c r="F32" s="23"/>
      <c r="G32" s="17">
        <f t="shared" si="5"/>
        <v>22.95</v>
      </c>
      <c r="H32" s="24">
        <f t="shared" si="6"/>
        <v>22.95</v>
      </c>
    </row>
    <row r="33" spans="1:8" ht="15" customHeight="1" x14ac:dyDescent="0.25">
      <c r="A33" s="19">
        <v>9090</v>
      </c>
      <c r="B33" s="20" t="s">
        <v>326</v>
      </c>
      <c r="C33" s="21" t="s">
        <v>327</v>
      </c>
      <c r="D33" s="22">
        <v>9.5500000000000007</v>
      </c>
      <c r="E33" s="22"/>
      <c r="F33" s="23"/>
      <c r="G33" s="17">
        <f t="shared" ref="G33:G38" si="7">SUM(D33:F33)</f>
        <v>9.5500000000000007</v>
      </c>
      <c r="H33" s="24">
        <f t="shared" si="6"/>
        <v>9.5500000000000007</v>
      </c>
    </row>
    <row r="34" spans="1:8" ht="15" customHeight="1" x14ac:dyDescent="0.25">
      <c r="A34" s="19">
        <v>9240</v>
      </c>
      <c r="B34" s="20" t="s">
        <v>330</v>
      </c>
      <c r="C34" s="21" t="s">
        <v>331</v>
      </c>
      <c r="D34" s="22">
        <v>13.86</v>
      </c>
      <c r="E34" s="22"/>
      <c r="F34" s="23"/>
      <c r="G34" s="17">
        <f t="shared" si="7"/>
        <v>13.86</v>
      </c>
      <c r="H34" s="24">
        <f t="shared" si="6"/>
        <v>13.86</v>
      </c>
    </row>
    <row r="35" spans="1:8" ht="15" customHeight="1" x14ac:dyDescent="0.25">
      <c r="A35" s="19">
        <v>130094</v>
      </c>
      <c r="B35" s="20" t="s">
        <v>390</v>
      </c>
      <c r="C35" s="21" t="s">
        <v>391</v>
      </c>
      <c r="D35" s="22">
        <v>7.6</v>
      </c>
      <c r="E35" s="22"/>
      <c r="F35" s="23"/>
      <c r="G35" s="17">
        <f t="shared" si="7"/>
        <v>7.6</v>
      </c>
      <c r="H35" s="24">
        <f>ROUND(G35,2)</f>
        <v>7.6</v>
      </c>
    </row>
    <row r="36" spans="1:8" ht="15" customHeight="1" x14ac:dyDescent="0.25">
      <c r="A36" s="19">
        <v>130103</v>
      </c>
      <c r="B36" s="20" t="s">
        <v>396</v>
      </c>
      <c r="C36" s="21" t="s">
        <v>397</v>
      </c>
      <c r="D36" s="22">
        <v>63.1</v>
      </c>
      <c r="E36" s="22"/>
      <c r="F36" s="23"/>
      <c r="G36" s="17">
        <f t="shared" si="7"/>
        <v>63.1</v>
      </c>
      <c r="H36" s="24">
        <f>ROUND(G36,2)</f>
        <v>63.1</v>
      </c>
    </row>
    <row r="37" spans="1:8" ht="15" customHeight="1" x14ac:dyDescent="0.25">
      <c r="A37" s="19">
        <v>130441</v>
      </c>
      <c r="B37" s="20" t="s">
        <v>416</v>
      </c>
      <c r="C37" s="21" t="s">
        <v>417</v>
      </c>
      <c r="D37" s="22">
        <v>13.266</v>
      </c>
      <c r="E37" s="22"/>
      <c r="F37" s="23"/>
      <c r="G37" s="17">
        <f t="shared" si="7"/>
        <v>13.266</v>
      </c>
      <c r="H37" s="24">
        <f t="shared" ref="H37:H41" si="8">ROUND(G37,2)</f>
        <v>13.27</v>
      </c>
    </row>
    <row r="38" spans="1:8" ht="15" customHeight="1" x14ac:dyDescent="0.25">
      <c r="A38" s="19">
        <v>130482</v>
      </c>
      <c r="B38" s="20" t="s">
        <v>423</v>
      </c>
      <c r="C38" s="21" t="s">
        <v>424</v>
      </c>
      <c r="D38" s="22">
        <v>183.98</v>
      </c>
      <c r="E38" s="22"/>
      <c r="F38" s="23"/>
      <c r="G38" s="17">
        <f t="shared" si="7"/>
        <v>183.98</v>
      </c>
      <c r="H38" s="24">
        <f t="shared" si="8"/>
        <v>183.98</v>
      </c>
    </row>
    <row r="39" spans="1:8" ht="15" customHeight="1" x14ac:dyDescent="0.25">
      <c r="A39" s="19">
        <v>130880</v>
      </c>
      <c r="B39" s="20" t="s">
        <v>515</v>
      </c>
      <c r="C39" s="21" t="s">
        <v>516</v>
      </c>
      <c r="D39" s="22">
        <v>423.39</v>
      </c>
      <c r="E39" s="22"/>
      <c r="F39" s="23"/>
      <c r="G39" s="17">
        <f t="shared" ref="G39:G42" si="9">SUM(D39:F39)</f>
        <v>423.39</v>
      </c>
      <c r="H39" s="24">
        <f t="shared" si="8"/>
        <v>423.39</v>
      </c>
    </row>
    <row r="40" spans="1:8" ht="15" customHeight="1" x14ac:dyDescent="0.25">
      <c r="A40" s="19">
        <v>130951</v>
      </c>
      <c r="B40" s="20" t="s">
        <v>518</v>
      </c>
      <c r="C40" s="21" t="s">
        <v>519</v>
      </c>
      <c r="D40" s="22">
        <v>21.96</v>
      </c>
      <c r="E40" s="22"/>
      <c r="F40" s="23"/>
      <c r="G40" s="17">
        <f t="shared" si="9"/>
        <v>21.96</v>
      </c>
      <c r="H40" s="24">
        <f t="shared" si="8"/>
        <v>21.96</v>
      </c>
    </row>
    <row r="41" spans="1:8" ht="15" customHeight="1" x14ac:dyDescent="0.25">
      <c r="A41" s="19">
        <v>150000</v>
      </c>
      <c r="B41" s="20" t="s">
        <v>522</v>
      </c>
      <c r="C41" s="21" t="s">
        <v>523</v>
      </c>
      <c r="D41" s="22">
        <v>11.45</v>
      </c>
      <c r="E41" s="22"/>
      <c r="F41" s="23"/>
      <c r="G41" s="17">
        <f t="shared" si="9"/>
        <v>11.45</v>
      </c>
      <c r="H41" s="24">
        <f t="shared" si="8"/>
        <v>11.45</v>
      </c>
    </row>
    <row r="42" spans="1:8" ht="15" customHeight="1" x14ac:dyDescent="0.25">
      <c r="A42" s="19">
        <v>150020</v>
      </c>
      <c r="B42" s="20" t="s">
        <v>534</v>
      </c>
      <c r="C42" s="21" t="s">
        <v>535</v>
      </c>
      <c r="D42" s="22">
        <v>59.381999999999998</v>
      </c>
      <c r="E42" s="22"/>
      <c r="F42" s="23"/>
      <c r="G42" s="17">
        <f t="shared" si="9"/>
        <v>59.381999999999998</v>
      </c>
      <c r="H42" s="24">
        <f>ROUND(G42,2)</f>
        <v>59.38</v>
      </c>
    </row>
    <row r="43" spans="1:8" ht="15" customHeight="1" x14ac:dyDescent="0.25">
      <c r="A43" s="19">
        <v>152001</v>
      </c>
      <c r="B43" s="20" t="s">
        <v>540</v>
      </c>
      <c r="C43" s="21" t="s">
        <v>541</v>
      </c>
      <c r="D43" s="22">
        <v>11.8</v>
      </c>
      <c r="E43" s="22"/>
      <c r="F43" s="23"/>
      <c r="G43" s="17">
        <f t="shared" ref="G43:G46" si="10">SUM(D43:F43)</f>
        <v>11.8</v>
      </c>
      <c r="H43" s="24">
        <f t="shared" ref="H43:H51" si="11">ROUND(G43,2)</f>
        <v>11.8</v>
      </c>
    </row>
    <row r="44" spans="1:8" ht="15" customHeight="1" x14ac:dyDescent="0.25">
      <c r="A44" s="19">
        <v>153003</v>
      </c>
      <c r="B44" s="20" t="s">
        <v>569</v>
      </c>
      <c r="C44" s="21" t="s">
        <v>570</v>
      </c>
      <c r="D44" s="22">
        <v>3.57</v>
      </c>
      <c r="E44" s="22"/>
      <c r="F44" s="23"/>
      <c r="G44" s="17">
        <f t="shared" si="10"/>
        <v>3.57</v>
      </c>
      <c r="H44" s="24">
        <f t="shared" si="11"/>
        <v>3.57</v>
      </c>
    </row>
    <row r="45" spans="1:8" ht="15" customHeight="1" x14ac:dyDescent="0.25">
      <c r="A45" s="19">
        <v>162006</v>
      </c>
      <c r="B45" s="20" t="s">
        <v>594</v>
      </c>
      <c r="C45" s="21" t="s">
        <v>674</v>
      </c>
      <c r="D45" s="22">
        <v>9.7119999999999997</v>
      </c>
      <c r="E45" s="22"/>
      <c r="F45" s="23"/>
      <c r="G45" s="17">
        <f t="shared" si="10"/>
        <v>9.7119999999999997</v>
      </c>
      <c r="H45" s="24">
        <f t="shared" si="11"/>
        <v>9.7100000000000009</v>
      </c>
    </row>
    <row r="46" spans="1:8" ht="15" customHeight="1" x14ac:dyDescent="0.25">
      <c r="A46" s="19">
        <v>210174</v>
      </c>
      <c r="B46" s="20" t="s">
        <v>611</v>
      </c>
      <c r="C46" s="21" t="s">
        <v>714</v>
      </c>
      <c r="D46" s="22">
        <v>0.63</v>
      </c>
      <c r="E46" s="22"/>
      <c r="F46" s="23"/>
      <c r="G46" s="17">
        <f t="shared" si="10"/>
        <v>0.63</v>
      </c>
      <c r="H46" s="24">
        <f t="shared" si="11"/>
        <v>0.63</v>
      </c>
    </row>
    <row r="47" spans="1:8" ht="15" customHeight="1" x14ac:dyDescent="0.25">
      <c r="A47" s="19">
        <v>230201</v>
      </c>
      <c r="B47" s="20" t="s">
        <v>631</v>
      </c>
      <c r="C47" s="21" t="s">
        <v>632</v>
      </c>
      <c r="D47" s="22">
        <v>160.75800000000001</v>
      </c>
      <c r="E47" s="22"/>
      <c r="F47" s="23"/>
      <c r="G47" s="17">
        <f t="shared" ref="G47:G53" si="12">SUM(D47:F47)</f>
        <v>160.75800000000001</v>
      </c>
      <c r="H47" s="24">
        <f t="shared" si="11"/>
        <v>160.76</v>
      </c>
    </row>
    <row r="48" spans="1:8" ht="15" customHeight="1" x14ac:dyDescent="0.25">
      <c r="A48" s="19">
        <v>230202</v>
      </c>
      <c r="B48" s="20" t="s">
        <v>633</v>
      </c>
      <c r="C48" s="21" t="s">
        <v>634</v>
      </c>
      <c r="D48" s="22">
        <v>582.02</v>
      </c>
      <c r="E48" s="4">
        <v>13.13</v>
      </c>
      <c r="F48" s="23">
        <v>2600.63</v>
      </c>
      <c r="G48" s="17">
        <f t="shared" si="12"/>
        <v>3195.78</v>
      </c>
      <c r="H48" s="24">
        <f t="shared" si="11"/>
        <v>3195.78</v>
      </c>
    </row>
    <row r="49" spans="1:8" ht="15" customHeight="1" x14ac:dyDescent="0.25">
      <c r="A49" s="19">
        <v>230203</v>
      </c>
      <c r="B49" s="20" t="s">
        <v>635</v>
      </c>
      <c r="C49" s="21" t="s">
        <v>636</v>
      </c>
      <c r="D49" s="22">
        <v>35.22</v>
      </c>
      <c r="E49" s="22"/>
      <c r="F49" s="23"/>
      <c r="G49" s="17">
        <f t="shared" si="12"/>
        <v>35.22</v>
      </c>
      <c r="H49" s="24">
        <f t="shared" si="11"/>
        <v>35.22</v>
      </c>
    </row>
    <row r="50" spans="1:8" ht="15" customHeight="1" x14ac:dyDescent="0.25">
      <c r="A50" s="19">
        <v>230208</v>
      </c>
      <c r="B50" s="20" t="s">
        <v>639</v>
      </c>
      <c r="C50" s="21" t="s">
        <v>640</v>
      </c>
      <c r="D50" s="22">
        <v>147.154</v>
      </c>
      <c r="E50" s="22"/>
      <c r="F50" s="23"/>
      <c r="G50" s="17">
        <f t="shared" si="12"/>
        <v>147.154</v>
      </c>
      <c r="H50" s="24">
        <f t="shared" si="11"/>
        <v>147.15</v>
      </c>
    </row>
    <row r="51" spans="1:8" ht="15" customHeight="1" x14ac:dyDescent="0.25">
      <c r="A51" s="26" t="s">
        <v>717</v>
      </c>
      <c r="B51" s="20" t="s">
        <v>645</v>
      </c>
      <c r="C51" s="21" t="s">
        <v>720</v>
      </c>
      <c r="D51" s="22">
        <v>0.63</v>
      </c>
      <c r="E51" s="22"/>
      <c r="F51" s="23"/>
      <c r="G51" s="17">
        <f t="shared" si="12"/>
        <v>0.63</v>
      </c>
      <c r="H51" s="24">
        <f t="shared" si="11"/>
        <v>0.63</v>
      </c>
    </row>
    <row r="52" spans="1:8" ht="15" customHeight="1" x14ac:dyDescent="0.25">
      <c r="A52" s="26" t="s">
        <v>718</v>
      </c>
      <c r="B52" s="20" t="s">
        <v>645</v>
      </c>
      <c r="C52" s="21" t="s">
        <v>719</v>
      </c>
      <c r="D52" s="22">
        <v>3.0419999999999998</v>
      </c>
      <c r="E52" s="22"/>
      <c r="F52" s="23"/>
      <c r="G52" s="17">
        <f t="shared" si="12"/>
        <v>3.0419999999999998</v>
      </c>
      <c r="H52" s="24">
        <f t="shared" ref="H52:H54" si="13">ROUND(G52,2)</f>
        <v>3.04</v>
      </c>
    </row>
    <row r="53" spans="1:8" ht="15" customHeight="1" x14ac:dyDescent="0.25">
      <c r="A53" s="19">
        <v>814020</v>
      </c>
      <c r="B53" s="20" t="s">
        <v>647</v>
      </c>
      <c r="C53" s="21" t="s">
        <v>648</v>
      </c>
      <c r="D53" s="22">
        <v>11.592000000000001</v>
      </c>
      <c r="E53" s="22"/>
      <c r="F53" s="23"/>
      <c r="G53" s="17">
        <f t="shared" si="12"/>
        <v>11.592000000000001</v>
      </c>
      <c r="H53" s="24">
        <f t="shared" si="13"/>
        <v>11.59</v>
      </c>
    </row>
    <row r="54" spans="1:8" ht="15" customHeight="1" x14ac:dyDescent="0.25">
      <c r="D54" s="34">
        <f>SUM(D5:D53)</f>
        <v>8909.7039999999979</v>
      </c>
      <c r="E54" s="34">
        <f>SUM(E5:E53)</f>
        <v>13.13</v>
      </c>
      <c r="F54" s="35">
        <f>SUM(F6:F53)</f>
        <v>2706.34</v>
      </c>
      <c r="G54" s="36">
        <f>SUM(G5:G53)</f>
        <v>11629.173999999999</v>
      </c>
      <c r="H54" s="37">
        <f t="shared" si="13"/>
        <v>11629.17</v>
      </c>
    </row>
    <row r="55" spans="1:8" ht="15" customHeight="1" x14ac:dyDescent="0.25">
      <c r="A55" s="2" t="s">
        <v>7</v>
      </c>
      <c r="F55" s="4" t="s">
        <v>7</v>
      </c>
      <c r="G55" s="38"/>
      <c r="H55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topLeftCell="A16" zoomScale="110" zoomScaleNormal="110"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2:H54"/>
  <sheetViews>
    <sheetView zoomScale="120" zoomScaleNormal="120" workbookViewId="0">
      <selection activeCell="L58" sqref="L5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45291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4.194</v>
      </c>
      <c r="E5" s="15"/>
      <c r="F5" s="16"/>
      <c r="G5" s="17">
        <f t="shared" ref="G5:G52" si="0">SUM(D5:F5)</f>
        <v>4.194</v>
      </c>
      <c r="H5" s="18">
        <f t="shared" ref="H5:H52" si="1">ROUND(G5,2)</f>
        <v>4.1900000000000004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9.85</v>
      </c>
      <c r="E6" s="15"/>
      <c r="F6" s="16"/>
      <c r="G6" s="17">
        <f t="shared" si="0"/>
        <v>9.85</v>
      </c>
      <c r="H6" s="18">
        <f t="shared" si="1"/>
        <v>9.85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13.972</v>
      </c>
      <c r="E7" s="22"/>
      <c r="F7" s="23"/>
      <c r="G7" s="17">
        <f t="shared" si="0"/>
        <v>13.972</v>
      </c>
      <c r="H7" s="24">
        <f t="shared" si="1"/>
        <v>13.97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70.494</v>
      </c>
      <c r="E8" s="22"/>
      <c r="F8" s="23"/>
      <c r="G8" s="17">
        <f t="shared" si="0"/>
        <v>70.494</v>
      </c>
      <c r="H8" s="24">
        <f t="shared" si="1"/>
        <v>70.489999999999995</v>
      </c>
    </row>
    <row r="9" spans="1:8" ht="15" customHeight="1" x14ac:dyDescent="0.25">
      <c r="A9" s="19">
        <v>2350</v>
      </c>
      <c r="B9" s="20" t="s">
        <v>51</v>
      </c>
      <c r="C9" s="21" t="s">
        <v>52</v>
      </c>
      <c r="D9" s="22">
        <v>1.206</v>
      </c>
      <c r="E9" s="22"/>
      <c r="F9" s="23"/>
      <c r="G9" s="17">
        <f t="shared" si="0"/>
        <v>1.206</v>
      </c>
      <c r="H9" s="24">
        <f t="shared" si="1"/>
        <v>1.21</v>
      </c>
    </row>
    <row r="10" spans="1:8" ht="15" customHeight="1" x14ac:dyDescent="0.25">
      <c r="A10" s="19">
        <v>2460</v>
      </c>
      <c r="B10" s="20" t="s">
        <v>53</v>
      </c>
      <c r="C10" s="21" t="s">
        <v>681</v>
      </c>
      <c r="D10" s="22">
        <v>121.098</v>
      </c>
      <c r="E10" s="22"/>
      <c r="F10" s="23"/>
      <c r="G10" s="17">
        <f t="shared" si="0"/>
        <v>121.098</v>
      </c>
      <c r="H10" s="24">
        <f t="shared" si="1"/>
        <v>121.1</v>
      </c>
    </row>
    <row r="11" spans="1:8" ht="15" customHeight="1" x14ac:dyDescent="0.25">
      <c r="A11" s="19">
        <v>2520</v>
      </c>
      <c r="B11" s="20" t="s">
        <v>54</v>
      </c>
      <c r="C11" s="21" t="s">
        <v>55</v>
      </c>
      <c r="D11" s="22">
        <v>10.93</v>
      </c>
      <c r="E11" s="22"/>
      <c r="F11" s="23"/>
      <c r="G11" s="17">
        <f t="shared" si="0"/>
        <v>10.93</v>
      </c>
      <c r="H11" s="24">
        <f t="shared" si="1"/>
        <v>10.93</v>
      </c>
    </row>
    <row r="12" spans="1:8" ht="15" customHeight="1" x14ac:dyDescent="0.25">
      <c r="A12" s="19">
        <v>5006</v>
      </c>
      <c r="B12" s="20" t="s">
        <v>120</v>
      </c>
      <c r="C12" s="21" t="s">
        <v>706</v>
      </c>
      <c r="D12" s="22">
        <v>39.6</v>
      </c>
      <c r="E12" s="22"/>
      <c r="F12" s="23"/>
      <c r="G12" s="17">
        <f t="shared" si="0"/>
        <v>39.6</v>
      </c>
      <c r="H12" s="24">
        <f t="shared" si="1"/>
        <v>39.6</v>
      </c>
    </row>
    <row r="13" spans="1:8" ht="15" customHeight="1" x14ac:dyDescent="0.25">
      <c r="A13" s="19">
        <v>5280</v>
      </c>
      <c r="B13" s="20" t="s">
        <v>125</v>
      </c>
      <c r="C13" s="21" t="s">
        <v>126</v>
      </c>
      <c r="D13" s="22">
        <v>10.53</v>
      </c>
      <c r="E13" s="22"/>
      <c r="F13" s="23"/>
      <c r="G13" s="17">
        <f t="shared" si="0"/>
        <v>10.53</v>
      </c>
      <c r="H13" s="24">
        <f t="shared" si="1"/>
        <v>10.53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56.75</v>
      </c>
      <c r="E14" s="22"/>
      <c r="F14" s="23"/>
      <c r="G14" s="17">
        <f t="shared" si="0"/>
        <v>56.75</v>
      </c>
      <c r="H14" s="24">
        <f t="shared" si="1"/>
        <v>56.75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5203.42</v>
      </c>
      <c r="E15" s="22"/>
      <c r="F15" s="23">
        <v>337.12</v>
      </c>
      <c r="G15" s="17">
        <f t="shared" si="0"/>
        <v>5540.54</v>
      </c>
      <c r="H15" s="24">
        <f t="shared" si="1"/>
        <v>5540.54</v>
      </c>
    </row>
    <row r="16" spans="1:8" ht="15" customHeight="1" x14ac:dyDescent="0.25">
      <c r="A16" s="19">
        <v>6500</v>
      </c>
      <c r="B16" s="20" t="s">
        <v>180</v>
      </c>
      <c r="C16" s="21" t="s">
        <v>181</v>
      </c>
      <c r="D16" s="22">
        <v>25.931999999999999</v>
      </c>
      <c r="E16" s="22"/>
      <c r="F16" s="23"/>
      <c r="G16" s="17">
        <f t="shared" si="0"/>
        <v>25.931999999999999</v>
      </c>
      <c r="H16" s="24">
        <f t="shared" si="1"/>
        <v>25.93</v>
      </c>
    </row>
    <row r="17" spans="1:8" ht="15" customHeight="1" x14ac:dyDescent="0.25">
      <c r="A17" s="19">
        <v>6610</v>
      </c>
      <c r="B17" s="20" t="s">
        <v>190</v>
      </c>
      <c r="C17" s="21" t="s">
        <v>196</v>
      </c>
      <c r="D17" s="22">
        <v>11.52</v>
      </c>
      <c r="E17" s="22"/>
      <c r="F17" s="23"/>
      <c r="G17" s="17">
        <f t="shared" si="0"/>
        <v>11.52</v>
      </c>
      <c r="H17" s="24">
        <f t="shared" si="1"/>
        <v>11.52</v>
      </c>
    </row>
    <row r="18" spans="1:8" ht="15" customHeight="1" x14ac:dyDescent="0.25">
      <c r="A18" s="19">
        <v>6670</v>
      </c>
      <c r="B18" s="20" t="s">
        <v>190</v>
      </c>
      <c r="C18" s="21">
        <v>14.028</v>
      </c>
      <c r="D18" s="22">
        <v>14.028</v>
      </c>
      <c r="E18" s="22"/>
      <c r="F18" s="23"/>
      <c r="G18" s="17">
        <f t="shared" si="0"/>
        <v>14.028</v>
      </c>
      <c r="H18" s="24">
        <f t="shared" si="1"/>
        <v>14.03</v>
      </c>
    </row>
    <row r="19" spans="1:8" ht="15" customHeight="1" x14ac:dyDescent="0.25">
      <c r="A19" s="19">
        <v>6871</v>
      </c>
      <c r="B19" s="20" t="s">
        <v>203</v>
      </c>
      <c r="C19" s="21" t="s">
        <v>204</v>
      </c>
      <c r="D19" s="22">
        <v>97.4</v>
      </c>
      <c r="E19" s="22"/>
      <c r="F19" s="23"/>
      <c r="G19" s="17">
        <f t="shared" si="0"/>
        <v>97.4</v>
      </c>
      <c r="H19" s="24">
        <f t="shared" si="1"/>
        <v>97.4</v>
      </c>
    </row>
    <row r="20" spans="1:8" ht="15" customHeight="1" x14ac:dyDescent="0.25">
      <c r="A20" s="19">
        <v>7110</v>
      </c>
      <c r="B20" s="20" t="s">
        <v>218</v>
      </c>
      <c r="C20" s="21" t="s">
        <v>219</v>
      </c>
      <c r="D20" s="22">
        <v>15.2</v>
      </c>
      <c r="E20" s="22"/>
      <c r="F20" s="23"/>
      <c r="G20" s="17">
        <f t="shared" si="0"/>
        <v>15.2</v>
      </c>
      <c r="H20" s="24">
        <f t="shared" si="1"/>
        <v>15.2</v>
      </c>
    </row>
    <row r="21" spans="1:8" ht="15" customHeight="1" x14ac:dyDescent="0.25">
      <c r="A21" s="19">
        <v>7140</v>
      </c>
      <c r="B21" s="20" t="s">
        <v>220</v>
      </c>
      <c r="C21" s="21" t="s">
        <v>221</v>
      </c>
      <c r="D21" s="22">
        <v>76.319999999999993</v>
      </c>
      <c r="E21" s="22"/>
      <c r="F21" s="23"/>
      <c r="G21" s="17">
        <f t="shared" si="0"/>
        <v>76.319999999999993</v>
      </c>
      <c r="H21" s="24">
        <f t="shared" si="1"/>
        <v>76.319999999999993</v>
      </c>
    </row>
    <row r="22" spans="1:8" ht="15" customHeight="1" x14ac:dyDescent="0.25">
      <c r="A22" s="19">
        <v>7390</v>
      </c>
      <c r="B22" s="20" t="s">
        <v>240</v>
      </c>
      <c r="C22" s="21" t="s">
        <v>241</v>
      </c>
      <c r="D22" s="22">
        <v>0.63</v>
      </c>
      <c r="E22" s="22"/>
      <c r="F22" s="23"/>
      <c r="G22" s="17">
        <f t="shared" si="0"/>
        <v>0.63</v>
      </c>
      <c r="H22" s="24">
        <f t="shared" si="1"/>
        <v>0.63</v>
      </c>
    </row>
    <row r="23" spans="1:8" ht="15" customHeight="1" x14ac:dyDescent="0.25">
      <c r="A23" s="19">
        <v>7459</v>
      </c>
      <c r="B23" s="20" t="s">
        <v>230</v>
      </c>
      <c r="C23" s="21" t="s">
        <v>675</v>
      </c>
      <c r="D23" s="22">
        <v>68.453999999999994</v>
      </c>
      <c r="E23" s="22"/>
      <c r="F23" s="23"/>
      <c r="G23" s="17">
        <f t="shared" si="0"/>
        <v>68.453999999999994</v>
      </c>
      <c r="H23" s="24">
        <f t="shared" si="1"/>
        <v>68.45</v>
      </c>
    </row>
    <row r="24" spans="1:8" ht="15" customHeight="1" x14ac:dyDescent="0.25">
      <c r="A24" s="19">
        <v>7470</v>
      </c>
      <c r="B24" s="20" t="s">
        <v>244</v>
      </c>
      <c r="C24" s="21" t="s">
        <v>255</v>
      </c>
      <c r="D24" s="22">
        <v>4.75</v>
      </c>
      <c r="E24" s="22"/>
      <c r="F24" s="23"/>
      <c r="G24" s="17">
        <f t="shared" si="0"/>
        <v>4.75</v>
      </c>
      <c r="H24" s="24">
        <f t="shared" si="1"/>
        <v>4.75</v>
      </c>
    </row>
    <row r="25" spans="1:8" ht="15" customHeight="1" x14ac:dyDescent="0.25">
      <c r="A25" s="19">
        <v>7620</v>
      </c>
      <c r="B25" s="20" t="s">
        <v>266</v>
      </c>
      <c r="C25" s="21" t="s">
        <v>267</v>
      </c>
      <c r="D25" s="22">
        <v>1.35</v>
      </c>
      <c r="E25" s="22"/>
      <c r="F25" s="23"/>
      <c r="G25" s="17">
        <f t="shared" si="0"/>
        <v>1.35</v>
      </c>
      <c r="H25" s="24">
        <f t="shared" si="1"/>
        <v>1.35</v>
      </c>
    </row>
    <row r="26" spans="1:8" ht="15" customHeight="1" x14ac:dyDescent="0.25">
      <c r="A26" s="19">
        <v>8000</v>
      </c>
      <c r="B26" s="20" t="s">
        <v>272</v>
      </c>
      <c r="C26" s="21" t="s">
        <v>273</v>
      </c>
      <c r="D26" s="22">
        <v>18.552</v>
      </c>
      <c r="E26" s="22"/>
      <c r="F26" s="23"/>
      <c r="G26" s="17">
        <f t="shared" si="0"/>
        <v>18.552</v>
      </c>
      <c r="H26" s="24">
        <f t="shared" si="1"/>
        <v>18.55</v>
      </c>
    </row>
    <row r="27" spans="1:8" ht="15" customHeight="1" x14ac:dyDescent="0.25">
      <c r="A27" s="19">
        <v>8042</v>
      </c>
      <c r="B27" s="20" t="s">
        <v>279</v>
      </c>
      <c r="C27" s="21" t="s">
        <v>669</v>
      </c>
      <c r="D27" s="22">
        <v>15.75</v>
      </c>
      <c r="E27" s="22"/>
      <c r="F27" s="23"/>
      <c r="G27" s="17">
        <f t="shared" si="0"/>
        <v>15.75</v>
      </c>
      <c r="H27" s="24">
        <f t="shared" si="1"/>
        <v>15.75</v>
      </c>
    </row>
    <row r="28" spans="1:8" ht="15" customHeight="1" x14ac:dyDescent="0.25">
      <c r="A28" s="19">
        <v>8150</v>
      </c>
      <c r="B28" s="20" t="s">
        <v>285</v>
      </c>
      <c r="C28" s="21" t="s">
        <v>286</v>
      </c>
      <c r="D28" s="22">
        <v>1.59</v>
      </c>
      <c r="E28" s="22"/>
      <c r="F28" s="23"/>
      <c r="G28" s="17">
        <f t="shared" si="0"/>
        <v>1.59</v>
      </c>
      <c r="H28" s="24">
        <f t="shared" si="1"/>
        <v>1.59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12.096</v>
      </c>
      <c r="E29" s="22"/>
      <c r="F29" s="23"/>
      <c r="G29" s="17">
        <f t="shared" si="0"/>
        <v>12.096</v>
      </c>
      <c r="H29" s="24">
        <f t="shared" si="1"/>
        <v>12.1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11.64</v>
      </c>
      <c r="E30" s="22"/>
      <c r="F30" s="23"/>
      <c r="G30" s="17">
        <f t="shared" si="0"/>
        <v>11.64</v>
      </c>
      <c r="H30" s="24">
        <f t="shared" si="1"/>
        <v>11.64</v>
      </c>
    </row>
    <row r="31" spans="1:8" ht="15" customHeight="1" x14ac:dyDescent="0.25">
      <c r="A31" s="19">
        <v>9090</v>
      </c>
      <c r="B31" s="20" t="s">
        <v>326</v>
      </c>
      <c r="C31" s="21" t="s">
        <v>327</v>
      </c>
      <c r="D31" s="22">
        <v>10.45</v>
      </c>
      <c r="E31" s="22"/>
      <c r="F31" s="23"/>
      <c r="G31" s="17">
        <f t="shared" si="0"/>
        <v>10.45</v>
      </c>
      <c r="H31" s="24">
        <f t="shared" si="1"/>
        <v>10.45</v>
      </c>
    </row>
    <row r="32" spans="1:8" ht="15" customHeight="1" x14ac:dyDescent="0.25">
      <c r="A32" s="19">
        <v>121000</v>
      </c>
      <c r="B32" s="20" t="s">
        <v>345</v>
      </c>
      <c r="C32" s="21" t="s">
        <v>346</v>
      </c>
      <c r="D32" s="22">
        <v>19.3</v>
      </c>
      <c r="E32" s="22"/>
      <c r="F32" s="23"/>
      <c r="G32" s="17">
        <f t="shared" si="0"/>
        <v>19.3</v>
      </c>
      <c r="H32" s="24">
        <f t="shared" si="1"/>
        <v>19.3</v>
      </c>
    </row>
    <row r="33" spans="1:8" ht="15" customHeight="1" x14ac:dyDescent="0.25">
      <c r="A33" s="19">
        <v>130441</v>
      </c>
      <c r="B33" s="20" t="s">
        <v>416</v>
      </c>
      <c r="C33" s="21" t="s">
        <v>417</v>
      </c>
      <c r="D33" s="22">
        <v>4.032</v>
      </c>
      <c r="E33" s="22"/>
      <c r="F33" s="23"/>
      <c r="G33" s="17">
        <f t="shared" si="0"/>
        <v>4.032</v>
      </c>
      <c r="H33" s="24">
        <f t="shared" si="1"/>
        <v>4.03</v>
      </c>
    </row>
    <row r="34" spans="1:8" ht="15" customHeight="1" x14ac:dyDescent="0.25">
      <c r="A34" s="19">
        <v>130482</v>
      </c>
      <c r="B34" s="20" t="s">
        <v>423</v>
      </c>
      <c r="C34" s="21" t="s">
        <v>424</v>
      </c>
      <c r="D34" s="22">
        <v>97.13</v>
      </c>
      <c r="E34" s="22"/>
      <c r="F34" s="23"/>
      <c r="G34" s="17">
        <f t="shared" si="0"/>
        <v>97.13</v>
      </c>
      <c r="H34" s="24">
        <f t="shared" si="1"/>
        <v>97.13</v>
      </c>
    </row>
    <row r="35" spans="1:8" ht="15" customHeight="1" x14ac:dyDescent="0.25">
      <c r="A35" s="19">
        <v>130519</v>
      </c>
      <c r="B35" s="20" t="s">
        <v>430</v>
      </c>
      <c r="C35" s="21" t="s">
        <v>441</v>
      </c>
      <c r="D35" s="22">
        <v>15.2</v>
      </c>
      <c r="E35" s="22"/>
      <c r="F35" s="23"/>
      <c r="G35" s="17">
        <f t="shared" si="0"/>
        <v>15.2</v>
      </c>
      <c r="H35" s="24">
        <f t="shared" si="1"/>
        <v>15.2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15.12</v>
      </c>
      <c r="E36" s="22"/>
      <c r="F36" s="23"/>
      <c r="G36" s="17">
        <f t="shared" si="0"/>
        <v>15.12</v>
      </c>
      <c r="H36" s="24">
        <f t="shared" si="1"/>
        <v>15.12</v>
      </c>
    </row>
    <row r="37" spans="1:8" ht="15" customHeight="1" x14ac:dyDescent="0.25">
      <c r="A37" s="19">
        <v>130880</v>
      </c>
      <c r="B37" s="20" t="s">
        <v>515</v>
      </c>
      <c r="C37" s="21" t="s">
        <v>516</v>
      </c>
      <c r="D37" s="22">
        <v>273.52</v>
      </c>
      <c r="E37" s="22"/>
      <c r="F37" s="23"/>
      <c r="G37" s="17">
        <f t="shared" si="0"/>
        <v>273.52</v>
      </c>
      <c r="H37" s="24">
        <f t="shared" si="1"/>
        <v>273.52</v>
      </c>
    </row>
    <row r="38" spans="1:8" ht="15" customHeight="1" x14ac:dyDescent="0.25">
      <c r="A38" s="19">
        <v>130951</v>
      </c>
      <c r="B38" s="20" t="s">
        <v>518</v>
      </c>
      <c r="C38" s="21" t="s">
        <v>519</v>
      </c>
      <c r="D38" s="22">
        <v>29.484000000000002</v>
      </c>
      <c r="E38" s="22"/>
      <c r="F38" s="23"/>
      <c r="G38" s="17">
        <f t="shared" si="0"/>
        <v>29.484000000000002</v>
      </c>
      <c r="H38" s="24">
        <f t="shared" si="1"/>
        <v>29.48</v>
      </c>
    </row>
    <row r="39" spans="1:8" ht="15" customHeight="1" x14ac:dyDescent="0.25">
      <c r="A39" s="19">
        <v>150000</v>
      </c>
      <c r="B39" s="20" t="s">
        <v>522</v>
      </c>
      <c r="C39" s="21" t="s">
        <v>523</v>
      </c>
      <c r="D39" s="22">
        <v>25.2</v>
      </c>
      <c r="E39" s="22"/>
      <c r="F39" s="23"/>
      <c r="G39" s="17">
        <f t="shared" si="0"/>
        <v>25.2</v>
      </c>
      <c r="H39" s="24">
        <f t="shared" si="1"/>
        <v>25.2</v>
      </c>
    </row>
    <row r="40" spans="1:8" ht="15" customHeight="1" x14ac:dyDescent="0.25">
      <c r="A40" s="19">
        <v>150020</v>
      </c>
      <c r="B40" s="20" t="s">
        <v>534</v>
      </c>
      <c r="C40" s="21" t="s">
        <v>535</v>
      </c>
      <c r="D40" s="22">
        <v>1.89</v>
      </c>
      <c r="E40" s="22"/>
      <c r="F40" s="23"/>
      <c r="G40" s="17">
        <f t="shared" si="0"/>
        <v>1.89</v>
      </c>
      <c r="H40" s="24">
        <f t="shared" si="1"/>
        <v>1.89</v>
      </c>
    </row>
    <row r="41" spans="1:8" ht="15" customHeight="1" x14ac:dyDescent="0.25">
      <c r="A41" s="19">
        <v>150022</v>
      </c>
      <c r="B41" s="20" t="s">
        <v>530</v>
      </c>
      <c r="C41" s="21" t="s">
        <v>536</v>
      </c>
      <c r="D41" s="22">
        <v>2.31</v>
      </c>
      <c r="E41" s="22"/>
      <c r="F41" s="23"/>
      <c r="G41" s="17">
        <f t="shared" si="0"/>
        <v>2.31</v>
      </c>
      <c r="H41" s="24">
        <f t="shared" si="1"/>
        <v>2.31</v>
      </c>
    </row>
    <row r="42" spans="1:8" ht="15" customHeight="1" x14ac:dyDescent="0.25">
      <c r="A42" s="19">
        <v>152012</v>
      </c>
      <c r="B42" s="20" t="s">
        <v>560</v>
      </c>
      <c r="C42" s="21" t="s">
        <v>561</v>
      </c>
      <c r="D42" s="22">
        <v>96.102000000000004</v>
      </c>
      <c r="E42" s="22"/>
      <c r="F42" s="23"/>
      <c r="G42" s="17">
        <f t="shared" si="0"/>
        <v>96.102000000000004</v>
      </c>
      <c r="H42" s="24">
        <f t="shared" si="1"/>
        <v>96.1</v>
      </c>
    </row>
    <row r="43" spans="1:8" ht="15" customHeight="1" x14ac:dyDescent="0.25">
      <c r="A43" s="19">
        <v>153013</v>
      </c>
      <c r="B43" s="20" t="s">
        <v>581</v>
      </c>
      <c r="C43" s="21" t="s">
        <v>589</v>
      </c>
      <c r="D43" s="22">
        <v>10.08</v>
      </c>
      <c r="E43" s="22"/>
      <c r="F43" s="23"/>
      <c r="G43" s="17">
        <f t="shared" si="0"/>
        <v>10.08</v>
      </c>
      <c r="H43" s="24">
        <f t="shared" si="1"/>
        <v>10.08</v>
      </c>
    </row>
    <row r="44" spans="1:8" ht="15" customHeight="1" x14ac:dyDescent="0.25">
      <c r="A44" s="19">
        <v>210174</v>
      </c>
      <c r="B44" s="20" t="s">
        <v>611</v>
      </c>
      <c r="C44" s="21" t="s">
        <v>707</v>
      </c>
      <c r="D44" s="22">
        <v>62.92</v>
      </c>
      <c r="E44" s="22"/>
      <c r="F44" s="23"/>
      <c r="G44" s="17">
        <f t="shared" si="0"/>
        <v>62.92</v>
      </c>
      <c r="H44" s="24">
        <f t="shared" si="1"/>
        <v>62.92</v>
      </c>
    </row>
    <row r="45" spans="1:8" ht="15" customHeight="1" x14ac:dyDescent="0.25">
      <c r="A45" s="19">
        <v>230201</v>
      </c>
      <c r="B45" s="20" t="s">
        <v>631</v>
      </c>
      <c r="C45" s="21" t="s">
        <v>632</v>
      </c>
      <c r="D45" s="22">
        <v>141.86000000000001</v>
      </c>
      <c r="E45" s="22"/>
      <c r="F45" s="23"/>
      <c r="G45" s="17">
        <f t="shared" si="0"/>
        <v>141.86000000000001</v>
      </c>
      <c r="H45" s="24">
        <f t="shared" si="1"/>
        <v>141.86000000000001</v>
      </c>
    </row>
    <row r="46" spans="1:8" ht="15" customHeight="1" x14ac:dyDescent="0.25">
      <c r="A46" s="19">
        <v>230202</v>
      </c>
      <c r="B46" s="20" t="s">
        <v>633</v>
      </c>
      <c r="C46" s="21" t="s">
        <v>634</v>
      </c>
      <c r="D46" s="22">
        <v>221.07599999999999</v>
      </c>
      <c r="E46" s="4">
        <v>47.4</v>
      </c>
      <c r="F46" s="23">
        <v>7613.76</v>
      </c>
      <c r="G46" s="17">
        <f t="shared" si="0"/>
        <v>7882.2359999999999</v>
      </c>
      <c r="H46" s="24">
        <f t="shared" si="1"/>
        <v>7882.24</v>
      </c>
    </row>
    <row r="47" spans="1:8" ht="15" customHeight="1" x14ac:dyDescent="0.25">
      <c r="A47" s="19">
        <v>230203</v>
      </c>
      <c r="B47" s="20" t="s">
        <v>635</v>
      </c>
      <c r="C47" s="21" t="s">
        <v>636</v>
      </c>
      <c r="D47" s="22">
        <v>33</v>
      </c>
      <c r="E47" s="22"/>
      <c r="F47" s="23"/>
      <c r="G47" s="17">
        <f t="shared" si="0"/>
        <v>33</v>
      </c>
      <c r="H47" s="24">
        <f t="shared" si="1"/>
        <v>33</v>
      </c>
    </row>
    <row r="48" spans="1:8" ht="15" customHeight="1" x14ac:dyDescent="0.25">
      <c r="A48" s="19">
        <v>230208</v>
      </c>
      <c r="B48" s="20" t="s">
        <v>639</v>
      </c>
      <c r="C48" s="21" t="s">
        <v>640</v>
      </c>
      <c r="D48" s="22">
        <v>102.17</v>
      </c>
      <c r="E48" s="22"/>
      <c r="F48" s="23"/>
      <c r="G48" s="17">
        <f t="shared" si="0"/>
        <v>102.17</v>
      </c>
      <c r="H48" s="24">
        <f t="shared" si="1"/>
        <v>102.17</v>
      </c>
    </row>
    <row r="49" spans="1:8" ht="15" customHeight="1" x14ac:dyDescent="0.25">
      <c r="A49" s="26" t="s">
        <v>717</v>
      </c>
      <c r="B49" s="20" t="s">
        <v>645</v>
      </c>
      <c r="C49" s="21" t="s">
        <v>720</v>
      </c>
      <c r="D49" s="22">
        <v>1.1519999999999999</v>
      </c>
      <c r="E49" s="22"/>
      <c r="F49" s="23"/>
      <c r="G49" s="17">
        <f t="shared" si="0"/>
        <v>1.1519999999999999</v>
      </c>
      <c r="H49" s="24">
        <f t="shared" si="1"/>
        <v>1.1499999999999999</v>
      </c>
    </row>
    <row r="50" spans="1:8" ht="15" customHeight="1" x14ac:dyDescent="0.25">
      <c r="A50" s="26">
        <v>230801002</v>
      </c>
      <c r="B50" s="20" t="s">
        <v>645</v>
      </c>
      <c r="C50" s="21" t="s">
        <v>646</v>
      </c>
      <c r="D50" s="22">
        <v>1.206</v>
      </c>
      <c r="E50" s="22"/>
      <c r="F50" s="23"/>
      <c r="G50" s="17">
        <f t="shared" si="0"/>
        <v>1.206</v>
      </c>
      <c r="H50" s="24">
        <f t="shared" si="1"/>
        <v>1.21</v>
      </c>
    </row>
    <row r="51" spans="1:8" ht="15" customHeight="1" x14ac:dyDescent="0.25">
      <c r="A51" s="26" t="s">
        <v>718</v>
      </c>
      <c r="B51" s="20" t="s">
        <v>645</v>
      </c>
      <c r="C51" s="21" t="s">
        <v>719</v>
      </c>
      <c r="D51" s="22">
        <v>1.784</v>
      </c>
      <c r="E51" s="22"/>
      <c r="F51" s="23"/>
      <c r="G51" s="17">
        <f t="shared" si="0"/>
        <v>1.784</v>
      </c>
      <c r="H51" s="24">
        <f t="shared" si="1"/>
        <v>1.78</v>
      </c>
    </row>
    <row r="52" spans="1:8" ht="15" customHeight="1" x14ac:dyDescent="0.25">
      <c r="A52" s="19">
        <v>814020</v>
      </c>
      <c r="B52" s="20" t="s">
        <v>647</v>
      </c>
      <c r="C52" s="21" t="s">
        <v>648</v>
      </c>
      <c r="D52" s="22">
        <v>12.672000000000001</v>
      </c>
      <c r="E52" s="22"/>
      <c r="F52" s="23"/>
      <c r="G52" s="17">
        <f t="shared" si="0"/>
        <v>12.672000000000001</v>
      </c>
      <c r="H52" s="24">
        <f t="shared" si="1"/>
        <v>12.67</v>
      </c>
    </row>
    <row r="53" spans="1:8" ht="15" customHeight="1" x14ac:dyDescent="0.25">
      <c r="D53" s="34">
        <f>SUM(D5:D52)</f>
        <v>7094.9139999999998</v>
      </c>
      <c r="E53" s="34">
        <f>SUM(E5:E52)</f>
        <v>47.4</v>
      </c>
      <c r="F53" s="35">
        <f>SUM(F7:F52)</f>
        <v>7950.88</v>
      </c>
      <c r="G53" s="36">
        <f>SUM(G5:G52)</f>
        <v>15093.194</v>
      </c>
      <c r="H53" s="37">
        <v>15093.18</v>
      </c>
    </row>
    <row r="54" spans="1:8" ht="15" customHeight="1" x14ac:dyDescent="0.25">
      <c r="A54" s="2" t="s">
        <v>7</v>
      </c>
      <c r="F54" s="4" t="s">
        <v>7</v>
      </c>
      <c r="G54" s="38"/>
      <c r="H54" s="37"/>
    </row>
  </sheetData>
  <pageMargins left="0.7" right="0.7" top="0.75" bottom="0.75" header="0.3" footer="0.3"/>
  <pageSetup scale="87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404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45322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15.912000000000001</v>
      </c>
      <c r="E5" s="15"/>
      <c r="F5" s="16"/>
      <c r="G5" s="17">
        <f t="shared" ref="G5:G60" si="0">SUM(D5:F5)</f>
        <v>15.912000000000001</v>
      </c>
      <c r="H5" s="18">
        <f t="shared" ref="H5:H70" si="1">ROUND(G5,2)</f>
        <v>15.91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ref="G6" si="2">SUM(D6:F6)</f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4.0060000000000002</v>
      </c>
      <c r="E11" s="22"/>
      <c r="F11" s="23"/>
      <c r="G11" s="17">
        <f t="shared" si="0"/>
        <v>4.0060000000000002</v>
      </c>
      <c r="H11" s="24">
        <f>ROUND(G11,2)</f>
        <v>4.01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146.03</v>
      </c>
      <c r="E13" s="22"/>
      <c r="F13" s="23"/>
      <c r="G13" s="17">
        <f t="shared" si="0"/>
        <v>146.03</v>
      </c>
      <c r="H13" s="24">
        <f t="shared" si="1"/>
        <v>146.03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3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ref="G24" si="4">SUM(D24:F24)</f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0.57599999999999996</v>
      </c>
      <c r="E29" s="22"/>
      <c r="F29" s="23"/>
      <c r="G29" s="17">
        <f t="shared" si="0"/>
        <v>0.57599999999999996</v>
      </c>
      <c r="H29" s="24">
        <f t="shared" si="1"/>
        <v>0.57999999999999996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1073.566</v>
      </c>
      <c r="E30" s="22"/>
      <c r="F30" s="23"/>
      <c r="G30" s="17">
        <f t="shared" si="0"/>
        <v>1073.566</v>
      </c>
      <c r="H30" s="24">
        <f t="shared" si="1"/>
        <v>1073.57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15.7</v>
      </c>
      <c r="E37" s="22"/>
      <c r="F37" s="23"/>
      <c r="G37" s="17">
        <f t="shared" si="0"/>
        <v>15.7</v>
      </c>
      <c r="H37" s="24">
        <f t="shared" si="1"/>
        <v>15.7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5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6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0.63</v>
      </c>
      <c r="E63" s="22"/>
      <c r="F63" s="23"/>
      <c r="G63" s="17">
        <f t="shared" si="6"/>
        <v>0.63</v>
      </c>
      <c r="H63" s="24">
        <f t="shared" si="1"/>
        <v>0.63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6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6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6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6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6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6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9.08</v>
      </c>
      <c r="E70" s="22"/>
      <c r="F70" s="23"/>
      <c r="G70" s="17">
        <f t="shared" si="6"/>
        <v>9.08</v>
      </c>
      <c r="H70" s="24">
        <f t="shared" si="1"/>
        <v>9.08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6"/>
        <v>0</v>
      </c>
      <c r="H71" s="24">
        <f t="shared" ref="H71:H72" si="7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6"/>
        <v>0</v>
      </c>
      <c r="H72" s="24">
        <f t="shared" si="7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6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6"/>
        <v>0</v>
      </c>
      <c r="H74" s="24">
        <f t="shared" ref="H74:H143" si="8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6"/>
        <v>0</v>
      </c>
      <c r="H75" s="24">
        <f t="shared" si="8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6"/>
        <v>0</v>
      </c>
      <c r="H76" s="24">
        <f t="shared" si="8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6"/>
        <v>0</v>
      </c>
      <c r="H77" s="24">
        <f t="shared" si="8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6"/>
        <v>0</v>
      </c>
      <c r="H78" s="24">
        <f t="shared" si="8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6"/>
        <v>0</v>
      </c>
      <c r="H79" s="24">
        <f t="shared" si="8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0.63</v>
      </c>
      <c r="E80" s="22"/>
      <c r="F80" s="23"/>
      <c r="G80" s="17">
        <f t="shared" si="6"/>
        <v>0.63</v>
      </c>
      <c r="H80" s="24">
        <f t="shared" si="8"/>
        <v>0.63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6"/>
        <v>0</v>
      </c>
      <c r="H81" s="24">
        <f t="shared" si="8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6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6"/>
        <v>0</v>
      </c>
      <c r="H83" s="24">
        <f t="shared" ref="H83" si="9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114.026</v>
      </c>
      <c r="E84" s="22"/>
      <c r="F84" s="23"/>
      <c r="G84" s="17">
        <f t="shared" si="6"/>
        <v>114.026</v>
      </c>
      <c r="H84" s="24">
        <f t="shared" si="8"/>
        <v>114.03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2830.3220000000001</v>
      </c>
      <c r="E85" s="22"/>
      <c r="F85" s="23"/>
      <c r="G85" s="17">
        <f t="shared" si="6"/>
        <v>2830.3220000000001</v>
      </c>
      <c r="H85" s="24">
        <f t="shared" si="8"/>
        <v>2830.32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1.26</v>
      </c>
      <c r="E86" s="25"/>
      <c r="F86" s="23"/>
      <c r="G86" s="17">
        <f t="shared" si="6"/>
        <v>1.26</v>
      </c>
      <c r="H86" s="24">
        <f t="shared" si="8"/>
        <v>1.26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>
        <v>6.05</v>
      </c>
      <c r="E87" s="22"/>
      <c r="F87" s="23"/>
      <c r="G87" s="17">
        <f t="shared" si="6"/>
        <v>6.05</v>
      </c>
      <c r="H87" s="24">
        <f t="shared" si="8"/>
        <v>6.05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6"/>
        <v>0</v>
      </c>
      <c r="H88" s="24">
        <f t="shared" si="8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6"/>
        <v>0</v>
      </c>
      <c r="H89" s="24">
        <f t="shared" si="8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6"/>
        <v>0</v>
      </c>
      <c r="H90" s="24">
        <f t="shared" si="8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6"/>
        <v>0</v>
      </c>
      <c r="H91" s="24">
        <f t="shared" si="8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6"/>
        <v>0</v>
      </c>
      <c r="H92" s="24">
        <f t="shared" si="8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6"/>
        <v>0</v>
      </c>
      <c r="H93" s="24">
        <f t="shared" si="8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6"/>
        <v>0</v>
      </c>
      <c r="H94" s="24">
        <f t="shared" si="8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6"/>
        <v>0</v>
      </c>
      <c r="H95" s="24">
        <f t="shared" si="8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6"/>
        <v>0</v>
      </c>
      <c r="H96" s="24">
        <f t="shared" si="8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6"/>
        <v>0</v>
      </c>
      <c r="H97" s="24">
        <f t="shared" si="8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6"/>
        <v>0</v>
      </c>
      <c r="H98" s="24">
        <f t="shared" si="8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>
        <v>1.63</v>
      </c>
      <c r="E99" s="22"/>
      <c r="F99" s="23"/>
      <c r="G99" s="17">
        <f t="shared" si="6"/>
        <v>1.63</v>
      </c>
      <c r="H99" s="24">
        <f t="shared" si="8"/>
        <v>1.63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34.51</v>
      </c>
      <c r="E100" s="22"/>
      <c r="F100" s="23"/>
      <c r="G100" s="17">
        <f t="shared" si="6"/>
        <v>34.51</v>
      </c>
      <c r="H100" s="24">
        <f t="shared" si="8"/>
        <v>34.51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6"/>
        <v>0</v>
      </c>
      <c r="H101" s="24">
        <f t="shared" si="8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6"/>
        <v>0</v>
      </c>
      <c r="H102" s="24">
        <f t="shared" si="8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6"/>
        <v>0</v>
      </c>
      <c r="H103" s="24">
        <f t="shared" si="8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6"/>
        <v>0</v>
      </c>
      <c r="H104" s="24">
        <f t="shared" si="8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6"/>
        <v>0</v>
      </c>
      <c r="H105" s="24">
        <f t="shared" si="8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6"/>
        <v>0</v>
      </c>
      <c r="H106" s="24">
        <f t="shared" si="8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6"/>
        <v>0</v>
      </c>
      <c r="H107" s="24">
        <f t="shared" si="8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6"/>
        <v>0</v>
      </c>
      <c r="H108" s="24">
        <f t="shared" si="8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6"/>
        <v>0</v>
      </c>
      <c r="H109" s="24">
        <f t="shared" si="8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6"/>
        <v>0</v>
      </c>
      <c r="H110" s="24">
        <f t="shared" si="8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6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6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6"/>
        <v>0</v>
      </c>
      <c r="H113" s="24">
        <f t="shared" ref="H113:H114" si="10">ROUND(G113,2)</f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6"/>
        <v>0</v>
      </c>
      <c r="H114" s="24">
        <f t="shared" si="10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6"/>
        <v>0</v>
      </c>
      <c r="H115" s="24">
        <f t="shared" si="8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6"/>
        <v>0</v>
      </c>
      <c r="H116" s="24">
        <f t="shared" si="8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6"/>
        <v>0</v>
      </c>
      <c r="H117" s="24">
        <f t="shared" si="8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6"/>
        <v>0</v>
      </c>
      <c r="H118" s="24">
        <f t="shared" si="8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6"/>
        <v>0</v>
      </c>
      <c r="H119" s="24">
        <f t="shared" si="8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0.64</v>
      </c>
      <c r="E120" s="22"/>
      <c r="F120" s="23"/>
      <c r="G120" s="17">
        <f t="shared" si="6"/>
        <v>0.64</v>
      </c>
      <c r="H120" s="24">
        <f t="shared" si="8"/>
        <v>0.64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6"/>
        <v>0</v>
      </c>
      <c r="H121" s="24">
        <f t="shared" si="8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6"/>
        <v>0</v>
      </c>
      <c r="H122" s="24">
        <f t="shared" si="8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8.15</v>
      </c>
      <c r="E123" s="22"/>
      <c r="F123" s="23"/>
      <c r="G123" s="17">
        <f t="shared" si="6"/>
        <v>8.15</v>
      </c>
      <c r="H123" s="24">
        <f t="shared" si="8"/>
        <v>8.15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6"/>
        <v>0</v>
      </c>
      <c r="H124" s="24">
        <f t="shared" si="8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6"/>
        <v>0</v>
      </c>
      <c r="H125" s="24">
        <f t="shared" si="8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11">SUM(D126:F126)</f>
        <v>0</v>
      </c>
      <c r="H126" s="24">
        <f t="shared" si="8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11"/>
        <v>0</v>
      </c>
      <c r="H127" s="24">
        <f t="shared" si="8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11"/>
        <v>0</v>
      </c>
      <c r="H128" s="24">
        <f t="shared" si="8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0.64</v>
      </c>
      <c r="E129" s="22"/>
      <c r="F129" s="23"/>
      <c r="G129" s="17">
        <f t="shared" si="11"/>
        <v>0.64</v>
      </c>
      <c r="H129" s="24">
        <f t="shared" si="8"/>
        <v>0.64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11"/>
        <v>0</v>
      </c>
      <c r="H130" s="24">
        <f t="shared" si="8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11"/>
        <v>0</v>
      </c>
      <c r="H131" s="24">
        <f t="shared" si="8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11"/>
        <v>0</v>
      </c>
      <c r="H132" s="24">
        <f t="shared" si="8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11"/>
        <v>0</v>
      </c>
      <c r="H133" s="24">
        <f t="shared" si="8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11"/>
        <v>0</v>
      </c>
      <c r="H134" s="24">
        <f t="shared" si="8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11"/>
        <v>0</v>
      </c>
      <c r="H135" s="24">
        <f t="shared" si="8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>
        <v>14.55</v>
      </c>
      <c r="E136" s="22"/>
      <c r="F136" s="23"/>
      <c r="G136" s="17">
        <f t="shared" si="11"/>
        <v>14.55</v>
      </c>
      <c r="H136" s="24">
        <f t="shared" si="8"/>
        <v>14.55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>
        <v>5.61</v>
      </c>
      <c r="E137" s="22"/>
      <c r="F137" s="23"/>
      <c r="G137" s="17">
        <f t="shared" si="11"/>
        <v>5.61</v>
      </c>
      <c r="H137" s="24">
        <f t="shared" si="8"/>
        <v>5.61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11"/>
        <v>0</v>
      </c>
      <c r="H138" s="24">
        <f t="shared" si="8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11"/>
        <v>0</v>
      </c>
      <c r="H139" s="24">
        <f t="shared" si="8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11"/>
        <v>0</v>
      </c>
      <c r="H140" s="24">
        <f t="shared" si="8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11"/>
        <v>0</v>
      </c>
      <c r="H141" s="24">
        <f t="shared" si="8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11"/>
        <v>0</v>
      </c>
      <c r="H142" s="24">
        <f t="shared" si="8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11"/>
        <v>0</v>
      </c>
      <c r="H143" s="24">
        <f t="shared" si="8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11"/>
        <v>0</v>
      </c>
      <c r="H144" s="24">
        <f t="shared" ref="H144:H224" si="12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11"/>
        <v>0</v>
      </c>
      <c r="H145" s="24">
        <f t="shared" si="12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11"/>
        <v>0</v>
      </c>
      <c r="H146" s="24">
        <f t="shared" si="12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11"/>
        <v>0</v>
      </c>
      <c r="H147" s="24">
        <f t="shared" si="12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11"/>
        <v>0</v>
      </c>
      <c r="H148" s="24">
        <f t="shared" si="12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0.64</v>
      </c>
      <c r="E149" s="22"/>
      <c r="F149" s="23"/>
      <c r="G149" s="17">
        <f t="shared" si="11"/>
        <v>0.64</v>
      </c>
      <c r="H149" s="24">
        <f t="shared" si="12"/>
        <v>0.64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11"/>
        <v>0</v>
      </c>
      <c r="H150" s="24">
        <f t="shared" si="12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11"/>
        <v>0</v>
      </c>
      <c r="H151" s="24">
        <f t="shared" si="12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11"/>
        <v>0</v>
      </c>
      <c r="H152" s="24">
        <f t="shared" si="12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>
        <v>1.83</v>
      </c>
      <c r="E153" s="22"/>
      <c r="F153" s="23"/>
      <c r="G153" s="17">
        <f t="shared" si="11"/>
        <v>1.83</v>
      </c>
      <c r="H153" s="24">
        <f t="shared" si="12"/>
        <v>1.83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11"/>
        <v>0</v>
      </c>
      <c r="H154" s="24">
        <f t="shared" si="12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11"/>
        <v>0</v>
      </c>
      <c r="H155" s="24">
        <f t="shared" si="12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11"/>
        <v>0</v>
      </c>
      <c r="H156" s="24">
        <f t="shared" si="12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6.99</v>
      </c>
      <c r="E157" s="22"/>
      <c r="F157" s="23"/>
      <c r="G157" s="17">
        <f t="shared" si="11"/>
        <v>6.99</v>
      </c>
      <c r="H157" s="24">
        <f t="shared" si="12"/>
        <v>6.99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11"/>
        <v>0</v>
      </c>
      <c r="H158" s="24">
        <f t="shared" si="12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11"/>
        <v>0</v>
      </c>
      <c r="H159" s="24">
        <f t="shared" si="12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11"/>
        <v>0</v>
      </c>
      <c r="H160" s="24">
        <f t="shared" si="12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11"/>
        <v>0</v>
      </c>
      <c r="H161" s="24">
        <f t="shared" si="12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11"/>
        <v>0</v>
      </c>
      <c r="H162" s="24">
        <f t="shared" si="12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11"/>
        <v>0</v>
      </c>
      <c r="H163" s="24">
        <f t="shared" si="12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11"/>
        <v>0</v>
      </c>
      <c r="H164" s="24">
        <f t="shared" si="12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1.59</v>
      </c>
      <c r="E165" s="22"/>
      <c r="F165" s="23"/>
      <c r="G165" s="17">
        <f t="shared" si="11"/>
        <v>1.59</v>
      </c>
      <c r="H165" s="24">
        <f t="shared" si="12"/>
        <v>1.59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11"/>
        <v>0</v>
      </c>
      <c r="H166" s="24">
        <f t="shared" si="12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11"/>
        <v>0</v>
      </c>
      <c r="H167" s="24">
        <f t="shared" si="12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11"/>
        <v>0</v>
      </c>
      <c r="H168" s="24">
        <f t="shared" si="12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11"/>
        <v>0</v>
      </c>
      <c r="H169" s="24">
        <f t="shared" si="12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11"/>
        <v>0</v>
      </c>
      <c r="H170" s="24">
        <f t="shared" si="12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11"/>
        <v>0</v>
      </c>
      <c r="H171" s="24">
        <f t="shared" si="12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11"/>
        <v>0</v>
      </c>
      <c r="H172" s="24">
        <f t="shared" si="12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11"/>
        <v>0</v>
      </c>
      <c r="H173" s="24">
        <f t="shared" si="12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11"/>
        <v>0</v>
      </c>
      <c r="H174" s="24">
        <f t="shared" si="12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11"/>
        <v>0</v>
      </c>
      <c r="H175" s="24">
        <f t="shared" si="12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11"/>
        <v>0</v>
      </c>
      <c r="H176" s="24">
        <f t="shared" si="12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11"/>
        <v>0</v>
      </c>
      <c r="H177" s="24">
        <f t="shared" si="12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11"/>
        <v>0</v>
      </c>
      <c r="H178" s="24">
        <f t="shared" si="12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>
        <v>1.76</v>
      </c>
      <c r="E179" s="22"/>
      <c r="F179" s="23"/>
      <c r="G179" s="17">
        <f t="shared" si="11"/>
        <v>1.76</v>
      </c>
      <c r="H179" s="24">
        <f t="shared" si="12"/>
        <v>1.76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9.2799999999999994</v>
      </c>
      <c r="E180" s="22"/>
      <c r="F180" s="23"/>
      <c r="G180" s="17">
        <f t="shared" si="11"/>
        <v>9.2799999999999994</v>
      </c>
      <c r="H180" s="24">
        <f t="shared" si="12"/>
        <v>9.2799999999999994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11"/>
        <v>0</v>
      </c>
      <c r="H181" s="24">
        <f t="shared" si="12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11"/>
        <v>0</v>
      </c>
      <c r="H182" s="24">
        <f t="shared" si="12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11"/>
        <v>0</v>
      </c>
      <c r="H183" s="24">
        <f t="shared" si="12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11"/>
        <v>0</v>
      </c>
      <c r="H184" s="24">
        <f t="shared" si="12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11"/>
        <v>0</v>
      </c>
      <c r="H185" s="24">
        <f t="shared" si="12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38.64</v>
      </c>
      <c r="E186" s="22"/>
      <c r="F186" s="23"/>
      <c r="G186" s="17">
        <f t="shared" si="11"/>
        <v>38.64</v>
      </c>
      <c r="H186" s="24">
        <f t="shared" si="12"/>
        <v>38.64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11"/>
        <v>0</v>
      </c>
      <c r="H187" s="24">
        <f t="shared" si="12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11"/>
        <v>0</v>
      </c>
      <c r="H188" s="24">
        <f t="shared" si="12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11"/>
        <v>0</v>
      </c>
      <c r="H189" s="24">
        <f t="shared" si="12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0.63</v>
      </c>
      <c r="E190" s="22"/>
      <c r="F190" s="23"/>
      <c r="G190" s="17">
        <f t="shared" ref="G190:G253" si="13">SUM(D190:F190)</f>
        <v>0.63</v>
      </c>
      <c r="H190" s="24">
        <f t="shared" si="12"/>
        <v>0.63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3"/>
        <v>0</v>
      </c>
      <c r="H191" s="24">
        <f t="shared" si="12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3"/>
        <v>0</v>
      </c>
      <c r="H192" s="24">
        <f t="shared" si="12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3"/>
        <v>0</v>
      </c>
      <c r="H193" s="24">
        <f t="shared" si="12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3"/>
        <v>0</v>
      </c>
      <c r="H194" s="24">
        <f t="shared" si="12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3"/>
        <v>0</v>
      </c>
      <c r="H195" s="24">
        <f t="shared" si="12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3"/>
        <v>0</v>
      </c>
      <c r="H196" s="24">
        <f t="shared" si="12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3"/>
        <v>0</v>
      </c>
      <c r="H197" s="24">
        <f t="shared" si="12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3"/>
        <v>0</v>
      </c>
      <c r="H198" s="24">
        <f t="shared" si="12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3"/>
        <v>0</v>
      </c>
      <c r="H199" s="24">
        <f t="shared" si="12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3"/>
        <v>0</v>
      </c>
      <c r="H200" s="24">
        <f t="shared" si="12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3"/>
        <v>0</v>
      </c>
      <c r="H201" s="24">
        <f t="shared" si="12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3"/>
        <v>0</v>
      </c>
      <c r="H202" s="24">
        <f t="shared" si="12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3"/>
        <v>0</v>
      </c>
      <c r="H203" s="24">
        <f t="shared" si="12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3"/>
        <v>0</v>
      </c>
      <c r="H204" s="24">
        <f t="shared" si="12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3"/>
        <v>0</v>
      </c>
      <c r="H205" s="24">
        <f t="shared" si="12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3"/>
        <v>0</v>
      </c>
      <c r="H206" s="24">
        <f t="shared" si="12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3"/>
        <v>0</v>
      </c>
      <c r="H207" s="24">
        <f t="shared" si="12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3"/>
        <v>0</v>
      </c>
      <c r="H208" s="24">
        <f t="shared" si="12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3"/>
        <v>0</v>
      </c>
      <c r="H209" s="24">
        <f t="shared" si="12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3"/>
        <v>0</v>
      </c>
      <c r="H210" s="24">
        <f t="shared" si="12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3"/>
        <v>0</v>
      </c>
      <c r="H211" s="24">
        <f t="shared" si="12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3"/>
        <v>0</v>
      </c>
      <c r="H212" s="24">
        <f t="shared" si="12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3"/>
        <v>0</v>
      </c>
      <c r="H213" s="24">
        <f t="shared" si="12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3"/>
        <v>0</v>
      </c>
      <c r="H214" s="24">
        <f t="shared" si="12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3"/>
        <v>0</v>
      </c>
      <c r="H215" s="24">
        <f t="shared" si="12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3"/>
        <v>0</v>
      </c>
      <c r="H216" s="24">
        <f t="shared" si="12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3"/>
        <v>0</v>
      </c>
      <c r="H217" s="24">
        <f t="shared" si="12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3"/>
        <v>0</v>
      </c>
      <c r="H218" s="24">
        <f t="shared" si="12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3"/>
        <v>0</v>
      </c>
      <c r="H219" s="24">
        <f t="shared" si="12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3"/>
        <v>0</v>
      </c>
      <c r="H220" s="24">
        <f t="shared" si="12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3"/>
        <v>0</v>
      </c>
      <c r="H221" s="24">
        <f t="shared" si="12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3"/>
        <v>0</v>
      </c>
      <c r="H222" s="24">
        <f t="shared" si="12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3"/>
        <v>0</v>
      </c>
      <c r="H223" s="24">
        <f t="shared" si="12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3"/>
        <v>0</v>
      </c>
      <c r="H224" s="24">
        <f t="shared" si="12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3"/>
        <v>0</v>
      </c>
      <c r="H225" s="24">
        <f t="shared" ref="H225:H231" si="14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3"/>
        <v>0</v>
      </c>
      <c r="H226" s="24">
        <f t="shared" si="14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>
        <v>30.3</v>
      </c>
      <c r="E227" s="22"/>
      <c r="F227" s="23"/>
      <c r="G227" s="17">
        <f t="shared" si="13"/>
        <v>30.3</v>
      </c>
      <c r="H227" s="24">
        <f t="shared" si="14"/>
        <v>30.3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3"/>
        <v>0</v>
      </c>
      <c r="H228" s="24">
        <f t="shared" si="14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13"/>
        <v>0</v>
      </c>
      <c r="H229" s="24">
        <f>ROUND(G229,2)</f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3"/>
        <v>0</v>
      </c>
      <c r="H230" s="24">
        <f t="shared" si="14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3"/>
        <v>0</v>
      </c>
      <c r="H231" s="24">
        <f t="shared" si="14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3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3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3"/>
        <v>0</v>
      </c>
      <c r="H234" s="24">
        <f t="shared" ref="H234:H311" si="15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3"/>
        <v>0</v>
      </c>
      <c r="H235" s="24">
        <f t="shared" si="15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3"/>
        <v>0</v>
      </c>
      <c r="H236" s="24">
        <f t="shared" si="15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3"/>
        <v>0</v>
      </c>
      <c r="H237" s="24">
        <f t="shared" si="15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3"/>
        <v>0</v>
      </c>
      <c r="H238" s="24">
        <f t="shared" si="15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3"/>
        <v>0</v>
      </c>
      <c r="H239" s="24">
        <f t="shared" si="15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3"/>
        <v>0</v>
      </c>
      <c r="H240" s="24">
        <f t="shared" si="15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3"/>
        <v>0</v>
      </c>
      <c r="H241" s="24">
        <f t="shared" si="15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3"/>
        <v>0</v>
      </c>
      <c r="H242" s="24">
        <f t="shared" si="15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3"/>
        <v>0</v>
      </c>
      <c r="H243" s="24">
        <f t="shared" si="15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7.5279999999999996</v>
      </c>
      <c r="E244" s="22"/>
      <c r="F244" s="23"/>
      <c r="G244" s="17">
        <f t="shared" si="13"/>
        <v>7.5279999999999996</v>
      </c>
      <c r="H244" s="24">
        <f t="shared" si="15"/>
        <v>7.53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3"/>
        <v>0</v>
      </c>
      <c r="H245" s="24">
        <f t="shared" si="15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3"/>
        <v>0</v>
      </c>
      <c r="H246" s="24">
        <f t="shared" si="15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3"/>
        <v>0</v>
      </c>
      <c r="H247" s="24">
        <f t="shared" si="15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3"/>
        <v>0</v>
      </c>
      <c r="H248" s="24">
        <f t="shared" si="15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234.57</v>
      </c>
      <c r="E249" s="22"/>
      <c r="F249" s="23"/>
      <c r="G249" s="17">
        <f t="shared" si="13"/>
        <v>234.57</v>
      </c>
      <c r="H249" s="24">
        <f t="shared" si="15"/>
        <v>234.57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3"/>
        <v>0</v>
      </c>
      <c r="H250" s="24">
        <f t="shared" si="15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3"/>
        <v>0</v>
      </c>
      <c r="H251" s="24">
        <f t="shared" si="15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3"/>
        <v>0</v>
      </c>
      <c r="H252" s="24">
        <f t="shared" si="15"/>
        <v>0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3"/>
        <v>0</v>
      </c>
      <c r="H253" s="24">
        <f t="shared" si="15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6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6"/>
        <v>0</v>
      </c>
      <c r="H255" s="24">
        <f t="shared" si="15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6"/>
        <v>0</v>
      </c>
      <c r="H256" s="24">
        <f t="shared" si="15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6"/>
        <v>0</v>
      </c>
      <c r="H257" s="24">
        <f t="shared" si="15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6"/>
        <v>0</v>
      </c>
      <c r="H258" s="24">
        <f t="shared" si="15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48.52</v>
      </c>
      <c r="E259" s="22"/>
      <c r="F259" s="23"/>
      <c r="G259" s="17">
        <f t="shared" si="16"/>
        <v>48.52</v>
      </c>
      <c r="H259" s="24">
        <f t="shared" si="15"/>
        <v>48.52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>
        <v>7.56</v>
      </c>
      <c r="E260" s="22"/>
      <c r="F260" s="23"/>
      <c r="G260" s="17">
        <f t="shared" si="16"/>
        <v>7.56</v>
      </c>
      <c r="H260" s="24">
        <f t="shared" si="15"/>
        <v>7.56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6"/>
        <v>0</v>
      </c>
      <c r="H261" s="24">
        <f t="shared" si="15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6"/>
        <v>0</v>
      </c>
      <c r="H262" s="24">
        <f t="shared" si="15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6"/>
        <v>0</v>
      </c>
      <c r="H263" s="24">
        <f t="shared" si="15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6"/>
        <v>0</v>
      </c>
      <c r="H264" s="24">
        <f t="shared" si="15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6"/>
        <v>0</v>
      </c>
      <c r="H265" s="24">
        <f t="shared" si="15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6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6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6"/>
        <v>0</v>
      </c>
      <c r="H268" s="24">
        <f t="shared" si="15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6"/>
        <v>0</v>
      </c>
      <c r="H269" s="24">
        <f t="shared" si="15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6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6"/>
        <v>0</v>
      </c>
      <c r="H271" s="24">
        <f t="shared" si="15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6"/>
        <v>0</v>
      </c>
      <c r="H272" s="24">
        <f t="shared" si="15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6"/>
        <v>0</v>
      </c>
      <c r="H273" s="24">
        <f t="shared" si="15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6"/>
        <v>0</v>
      </c>
      <c r="H274" s="24">
        <f t="shared" si="15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6"/>
        <v>0</v>
      </c>
      <c r="H275" s="24">
        <f t="shared" si="15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6"/>
        <v>0</v>
      </c>
      <c r="H276" s="24">
        <f t="shared" si="15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6"/>
        <v>0</v>
      </c>
      <c r="H277" s="24">
        <f t="shared" si="15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6"/>
        <v>0</v>
      </c>
      <c r="H278" s="24">
        <f t="shared" si="15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6"/>
        <v>0</v>
      </c>
      <c r="H279" s="24">
        <f t="shared" si="15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6"/>
        <v>0</v>
      </c>
      <c r="H280" s="24">
        <f t="shared" si="15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6"/>
        <v>0</v>
      </c>
      <c r="H281" s="24">
        <f t="shared" si="15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6"/>
        <v>0</v>
      </c>
      <c r="H282" s="24">
        <f t="shared" si="15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6"/>
        <v>0</v>
      </c>
      <c r="H283" s="24">
        <f t="shared" si="15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6"/>
        <v>0</v>
      </c>
      <c r="H284" s="24">
        <f t="shared" si="15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6"/>
        <v>0</v>
      </c>
      <c r="H285" s="24">
        <f t="shared" si="15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6"/>
        <v>0</v>
      </c>
      <c r="H286" s="24">
        <f t="shared" si="15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6"/>
        <v>0</v>
      </c>
      <c r="H287" s="24">
        <f t="shared" si="15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6"/>
        <v>0</v>
      </c>
      <c r="H288" s="24">
        <f t="shared" si="15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6"/>
        <v>0</v>
      </c>
      <c r="H289" s="24">
        <f t="shared" si="15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6"/>
        <v>0</v>
      </c>
      <c r="H290" s="24">
        <f t="shared" si="15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6"/>
        <v>0</v>
      </c>
      <c r="H291" s="24">
        <f t="shared" si="15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6"/>
        <v>0</v>
      </c>
      <c r="H292" s="24">
        <f t="shared" si="15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6"/>
        <v>0</v>
      </c>
      <c r="H293" s="24">
        <f t="shared" si="15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6"/>
        <v>0</v>
      </c>
      <c r="H294" s="24">
        <f t="shared" si="15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6"/>
        <v>0</v>
      </c>
      <c r="H295" s="24">
        <f t="shared" si="15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6"/>
        <v>0</v>
      </c>
      <c r="H296" s="24">
        <f t="shared" si="15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6"/>
        <v>0</v>
      </c>
      <c r="H297" s="24">
        <f t="shared" si="15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6"/>
        <v>0</v>
      </c>
      <c r="H298" s="24">
        <f t="shared" si="15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6"/>
        <v>0</v>
      </c>
      <c r="H299" s="24">
        <f t="shared" si="15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6"/>
        <v>0</v>
      </c>
      <c r="H300" s="24">
        <f t="shared" si="15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6"/>
        <v>0</v>
      </c>
      <c r="H301" s="24">
        <f t="shared" si="15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6"/>
        <v>0</v>
      </c>
      <c r="H302" s="24">
        <f t="shared" si="15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6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6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6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468.42</v>
      </c>
      <c r="E306" s="22"/>
      <c r="F306" s="23"/>
      <c r="G306" s="17">
        <f t="shared" si="16"/>
        <v>468.42</v>
      </c>
      <c r="H306" s="24">
        <f t="shared" si="15"/>
        <v>468.42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6"/>
        <v>0</v>
      </c>
      <c r="H307" s="24">
        <f t="shared" si="15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159.72800000000001</v>
      </c>
      <c r="E308" s="22"/>
      <c r="F308" s="23"/>
      <c r="G308" s="17">
        <f t="shared" si="16"/>
        <v>159.72800000000001</v>
      </c>
      <c r="H308" s="24">
        <f t="shared" si="15"/>
        <v>159.72999999999999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6"/>
        <v>0</v>
      </c>
      <c r="H309" s="24">
        <f t="shared" si="15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6"/>
        <v>0</v>
      </c>
      <c r="H310" s="24">
        <f t="shared" si="15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0.64</v>
      </c>
      <c r="E311" s="22"/>
      <c r="F311" s="23"/>
      <c r="G311" s="17">
        <f t="shared" si="16"/>
        <v>0.64</v>
      </c>
      <c r="H311" s="24">
        <f t="shared" si="15"/>
        <v>0.64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6"/>
        <v>0</v>
      </c>
      <c r="H312" s="24">
        <f t="shared" ref="H312:H395" si="17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6"/>
        <v>0</v>
      </c>
      <c r="H313" s="24">
        <f t="shared" si="17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6"/>
        <v>0</v>
      </c>
      <c r="H314" s="24">
        <f t="shared" si="17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7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6"/>
        <v>0</v>
      </c>
      <c r="H316" s="24">
        <f t="shared" si="17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6"/>
        <v>0</v>
      </c>
      <c r="H317" s="24">
        <f>ROUND(G317,2)</f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8">SUM(D318:F318)</f>
        <v>0</v>
      </c>
      <c r="H318" s="24">
        <f t="shared" ref="H318:H319" si="19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8"/>
        <v>0</v>
      </c>
      <c r="H319" s="24">
        <f t="shared" si="1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8"/>
        <v>0</v>
      </c>
      <c r="H320" s="24">
        <f t="shared" si="17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8"/>
        <v>0</v>
      </c>
      <c r="H321" s="24">
        <f t="shared" si="17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8"/>
        <v>0</v>
      </c>
      <c r="H322" s="24">
        <f t="shared" si="17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8"/>
        <v>0</v>
      </c>
      <c r="H323" s="24">
        <f t="shared" si="17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8"/>
        <v>0</v>
      </c>
      <c r="H324" s="24">
        <f t="shared" si="17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8"/>
        <v>0</v>
      </c>
      <c r="H325" s="24">
        <f t="shared" si="17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8"/>
        <v>0</v>
      </c>
      <c r="H326" s="24">
        <f t="shared" si="17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8"/>
        <v>0</v>
      </c>
      <c r="H327" s="24">
        <f t="shared" si="17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12.6</v>
      </c>
      <c r="E328" s="22"/>
      <c r="F328" s="23"/>
      <c r="G328" s="17">
        <f t="shared" si="18"/>
        <v>12.6</v>
      </c>
      <c r="H328" s="24">
        <f t="shared" si="17"/>
        <v>12.6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8"/>
        <v>0</v>
      </c>
      <c r="H329" s="24">
        <f t="shared" si="17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8"/>
        <v>0</v>
      </c>
      <c r="H330" s="24">
        <f t="shared" si="17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8"/>
        <v>0</v>
      </c>
      <c r="H331" s="24">
        <f t="shared" si="17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8"/>
        <v>0</v>
      </c>
      <c r="H332" s="24">
        <f t="shared" si="17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8"/>
        <v>0</v>
      </c>
      <c r="H333" s="24">
        <f t="shared" si="17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8"/>
        <v>0</v>
      </c>
      <c r="H334" s="24">
        <f t="shared" si="17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8"/>
        <v>0</v>
      </c>
      <c r="H335" s="24">
        <f t="shared" si="17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8"/>
        <v>0</v>
      </c>
      <c r="H336" s="24">
        <f t="shared" si="17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8"/>
        <v>0</v>
      </c>
      <c r="H337" s="24">
        <f t="shared" si="17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8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8"/>
        <v>0</v>
      </c>
      <c r="H339" s="24">
        <f t="shared" si="17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8"/>
        <v>0</v>
      </c>
      <c r="H340" s="24">
        <f t="shared" si="17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8"/>
        <v>0</v>
      </c>
      <c r="H341" s="24">
        <f t="shared" si="17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8"/>
        <v>0</v>
      </c>
      <c r="H342" s="24">
        <f t="shared" si="17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8"/>
        <v>0</v>
      </c>
      <c r="H343" s="24">
        <f t="shared" si="17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8"/>
        <v>0</v>
      </c>
      <c r="H344" s="24">
        <f t="shared" si="17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8"/>
        <v>0</v>
      </c>
      <c r="H345" s="24">
        <f t="shared" si="17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8"/>
        <v>0</v>
      </c>
      <c r="H346" s="24">
        <f t="shared" si="17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8"/>
        <v>0</v>
      </c>
      <c r="H347" s="24">
        <f t="shared" si="17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8"/>
        <v>0</v>
      </c>
      <c r="H348" s="24">
        <f t="shared" si="17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0.58599999999999997</v>
      </c>
      <c r="E349" s="22"/>
      <c r="F349" s="23"/>
      <c r="G349" s="17">
        <f t="shared" si="18"/>
        <v>0.58599999999999997</v>
      </c>
      <c r="H349" s="24">
        <f t="shared" si="17"/>
        <v>0.59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8"/>
        <v>0</v>
      </c>
      <c r="H350" s="24">
        <f t="shared" si="17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8"/>
        <v>0</v>
      </c>
      <c r="H351" s="24">
        <f t="shared" si="17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8"/>
        <v>0</v>
      </c>
      <c r="H352" s="24">
        <f t="shared" si="17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8"/>
        <v>0</v>
      </c>
      <c r="H353" s="24">
        <f t="shared" si="17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8"/>
        <v>0</v>
      </c>
      <c r="H354" s="24">
        <f t="shared" si="17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8"/>
        <v>0</v>
      </c>
      <c r="H355" s="24">
        <f t="shared" si="17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8"/>
        <v>0</v>
      </c>
      <c r="H356" s="24">
        <f t="shared" si="17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8"/>
        <v>0</v>
      </c>
      <c r="H357" s="24">
        <f t="shared" si="17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8"/>
        <v>0</v>
      </c>
      <c r="H358" s="24">
        <f t="shared" si="17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8"/>
        <v>0</v>
      </c>
      <c r="H359" s="24">
        <f t="shared" si="17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8"/>
        <v>0</v>
      </c>
      <c r="H360" s="24">
        <f t="shared" si="17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8"/>
        <v>0</v>
      </c>
      <c r="H361" s="24">
        <f t="shared" si="17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8"/>
        <v>0</v>
      </c>
      <c r="H362" s="24">
        <f t="shared" si="17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8"/>
        <v>0</v>
      </c>
      <c r="H363" s="24">
        <f t="shared" si="17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8"/>
        <v>0</v>
      </c>
      <c r="H364" s="24">
        <f t="shared" si="17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8"/>
        <v>0</v>
      </c>
      <c r="H365" s="24">
        <f t="shared" si="17"/>
        <v>0</v>
      </c>
    </row>
    <row r="366" spans="1:8" ht="15" customHeight="1" x14ac:dyDescent="0.25">
      <c r="A366" s="19">
        <v>210049</v>
      </c>
      <c r="B366" s="20" t="s">
        <v>607</v>
      </c>
      <c r="C366" s="21" t="s">
        <v>617</v>
      </c>
      <c r="D366" s="22">
        <v>56</v>
      </c>
      <c r="E366" s="22"/>
      <c r="F366" s="23"/>
      <c r="G366" s="17">
        <f t="shared" si="18"/>
        <v>56</v>
      </c>
      <c r="H366" s="24">
        <f t="shared" si="17"/>
        <v>56</v>
      </c>
    </row>
    <row r="367" spans="1:8" ht="15" customHeight="1" x14ac:dyDescent="0.25">
      <c r="A367" s="19">
        <v>210059</v>
      </c>
      <c r="B367" s="20" t="s">
        <v>611</v>
      </c>
      <c r="C367" s="21" t="s">
        <v>683</v>
      </c>
      <c r="D367" s="22"/>
      <c r="E367" s="22"/>
      <c r="F367" s="23"/>
      <c r="G367" s="17">
        <f t="shared" si="18"/>
        <v>0</v>
      </c>
      <c r="H367" s="24">
        <f t="shared" si="17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8"/>
        <v>0</v>
      </c>
      <c r="H368" s="24">
        <f t="shared" si="17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8"/>
        <v>0</v>
      </c>
      <c r="H369" s="24">
        <f t="shared" si="17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>
        <v>12.5</v>
      </c>
      <c r="E370" s="22"/>
      <c r="F370" s="23"/>
      <c r="G370" s="17">
        <f t="shared" si="18"/>
        <v>12.5</v>
      </c>
      <c r="H370" s="24">
        <f t="shared" si="17"/>
        <v>12.5</v>
      </c>
    </row>
    <row r="371" spans="1:8" ht="15" customHeight="1" x14ac:dyDescent="0.25">
      <c r="A371" s="19">
        <v>210072</v>
      </c>
      <c r="B371" s="20" t="s">
        <v>611</v>
      </c>
      <c r="C371" s="21" t="s">
        <v>716</v>
      </c>
      <c r="D371" s="22"/>
      <c r="E371" s="22"/>
      <c r="F371" s="23"/>
      <c r="G371" s="17">
        <f t="shared" si="18"/>
        <v>0</v>
      </c>
      <c r="H371" s="24">
        <f t="shared" si="17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>
        <v>23.1</v>
      </c>
      <c r="E372" s="22"/>
      <c r="F372" s="23"/>
      <c r="G372" s="17">
        <f t="shared" si="18"/>
        <v>23.1</v>
      </c>
      <c r="H372" s="24">
        <f t="shared" si="17"/>
        <v>23.1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8"/>
        <v>0</v>
      </c>
      <c r="H373" s="24">
        <f t="shared" si="17"/>
        <v>0</v>
      </c>
    </row>
    <row r="374" spans="1:8" ht="15" customHeight="1" x14ac:dyDescent="0.25">
      <c r="A374" s="19">
        <v>210092</v>
      </c>
      <c r="B374" s="20" t="s">
        <v>602</v>
      </c>
      <c r="C374" s="21" t="s">
        <v>664</v>
      </c>
      <c r="D374" s="22"/>
      <c r="E374" s="22"/>
      <c r="F374" s="23"/>
      <c r="G374" s="17">
        <f t="shared" si="18"/>
        <v>0</v>
      </c>
      <c r="H374" s="24">
        <f t="shared" si="17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8"/>
        <v>0</v>
      </c>
      <c r="H375" s="24">
        <f t="shared" si="17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8"/>
        <v>0</v>
      </c>
      <c r="H376" s="24">
        <f t="shared" si="17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8"/>
        <v>0</v>
      </c>
      <c r="H377" s="24">
        <f t="shared" si="17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8"/>
        <v>0</v>
      </c>
      <c r="H378" s="24">
        <f t="shared" si="17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8"/>
        <v>0</v>
      </c>
      <c r="H379" s="24">
        <f t="shared" si="17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8"/>
        <v>0</v>
      </c>
      <c r="H380" s="24">
        <f t="shared" si="17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si="18"/>
        <v>0</v>
      </c>
      <c r="H381" s="24">
        <f t="shared" si="17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ref="G382:G402" si="20">SUM(D382:F382)</f>
        <v>0</v>
      </c>
      <c r="H382" s="24">
        <f t="shared" si="17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626</v>
      </c>
      <c r="D383" s="22"/>
      <c r="E383" s="22"/>
      <c r="F383" s="23"/>
      <c r="G383" s="17">
        <f t="shared" si="20"/>
        <v>0</v>
      </c>
      <c r="H383" s="24">
        <f t="shared" si="17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20"/>
        <v>0</v>
      </c>
      <c r="H384" s="24">
        <f t="shared" si="17"/>
        <v>0</v>
      </c>
    </row>
    <row r="385" spans="1:8" ht="15" customHeight="1" x14ac:dyDescent="0.25">
      <c r="A385" s="19">
        <v>222312</v>
      </c>
      <c r="B385" s="20" t="s">
        <v>627</v>
      </c>
      <c r="C385" s="21" t="s">
        <v>628</v>
      </c>
      <c r="D385" s="22"/>
      <c r="E385" s="22"/>
      <c r="F385" s="23"/>
      <c r="G385" s="17">
        <f t="shared" si="20"/>
        <v>0</v>
      </c>
      <c r="H385" s="24">
        <f t="shared" si="17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20"/>
        <v>0</v>
      </c>
      <c r="H386" s="24">
        <f t="shared" si="17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20"/>
        <v>0</v>
      </c>
      <c r="H387" s="24">
        <f t="shared" si="17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437.226</v>
      </c>
      <c r="E388" s="22"/>
      <c r="F388" s="23"/>
      <c r="G388" s="17">
        <f t="shared" si="20"/>
        <v>437.226</v>
      </c>
      <c r="H388" s="24">
        <f t="shared" si="17"/>
        <v>437.23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155.20400000000001</v>
      </c>
      <c r="F389" s="23"/>
      <c r="G389" s="17">
        <f t="shared" si="20"/>
        <v>155.20400000000001</v>
      </c>
      <c r="H389" s="24">
        <f t="shared" si="17"/>
        <v>155.19999999999999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129.35</v>
      </c>
      <c r="E390" s="22"/>
      <c r="F390" s="23"/>
      <c r="G390" s="17">
        <f t="shared" si="20"/>
        <v>129.35</v>
      </c>
      <c r="H390" s="24">
        <f t="shared" si="17"/>
        <v>129.35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20"/>
        <v>0</v>
      </c>
      <c r="H391" s="24">
        <f>ROUND(G391,2)</f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84.096000000000004</v>
      </c>
      <c r="E392" s="22"/>
      <c r="F392" s="23"/>
      <c r="G392" s="17">
        <f t="shared" si="20"/>
        <v>84.096000000000004</v>
      </c>
      <c r="H392" s="24">
        <f t="shared" si="17"/>
        <v>84.1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20"/>
        <v>0</v>
      </c>
      <c r="H393" s="24">
        <f t="shared" si="17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20"/>
        <v>0</v>
      </c>
      <c r="H394" s="24">
        <f t="shared" si="17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>
        <v>4.0259999999999998</v>
      </c>
      <c r="E395" s="22"/>
      <c r="F395" s="23"/>
      <c r="G395" s="17">
        <f t="shared" si="20"/>
        <v>4.0259999999999998</v>
      </c>
      <c r="H395" s="24">
        <f t="shared" si="17"/>
        <v>4.03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20"/>
        <v>0</v>
      </c>
      <c r="H396" s="24">
        <f t="shared" ref="H396:H402" si="21">ROUND(G396,2)</f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4.0019999999999998</v>
      </c>
      <c r="E397" s="22"/>
      <c r="F397" s="23"/>
      <c r="G397" s="17">
        <f t="shared" si="20"/>
        <v>4.0019999999999998</v>
      </c>
      <c r="H397" s="24">
        <f t="shared" si="21"/>
        <v>4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15.622</v>
      </c>
      <c r="E398" s="22"/>
      <c r="F398" s="23"/>
      <c r="G398" s="17">
        <f t="shared" si="20"/>
        <v>15.622</v>
      </c>
      <c r="H398" s="24">
        <f t="shared" si="21"/>
        <v>15.62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20"/>
        <v>0</v>
      </c>
      <c r="H399" s="24">
        <f t="shared" si="21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20"/>
        <v>0</v>
      </c>
      <c r="H400" s="24">
        <f t="shared" si="21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20"/>
        <v>0</v>
      </c>
      <c r="H401" s="24">
        <f t="shared" si="21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20"/>
        <v>0</v>
      </c>
      <c r="H402" s="33">
        <f t="shared" si="21"/>
        <v>0</v>
      </c>
    </row>
    <row r="403" spans="1:8" ht="15" customHeight="1" x14ac:dyDescent="0.25">
      <c r="D403" s="34">
        <f>SUM(D5:D402)</f>
        <v>6236.4560000000047</v>
      </c>
      <c r="E403" s="34">
        <f t="shared" ref="E403" si="22">SUM(E5:E402)</f>
        <v>0</v>
      </c>
      <c r="F403" s="35">
        <f>SUM(F10:F402)</f>
        <v>0</v>
      </c>
      <c r="G403" s="36"/>
      <c r="H403" s="37"/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H54"/>
  <sheetViews>
    <sheetView zoomScale="110" zoomScaleNormal="110" workbookViewId="0">
      <selection activeCell="J2" sqref="J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45322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15.912000000000001</v>
      </c>
      <c r="E5" s="15"/>
      <c r="F5" s="16"/>
      <c r="G5" s="17">
        <f t="shared" ref="G5:G10" si="0">SUM(D5:F5)</f>
        <v>15.912000000000001</v>
      </c>
      <c r="H5" s="18">
        <f t="shared" ref="H5:H12" si="1">ROUND(G5,2)</f>
        <v>15.91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4.0060000000000002</v>
      </c>
      <c r="E6" s="22"/>
      <c r="F6" s="23"/>
      <c r="G6" s="17">
        <f t="shared" si="0"/>
        <v>4.0060000000000002</v>
      </c>
      <c r="H6" s="24">
        <f>ROUND(G6,2)</f>
        <v>4.01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146.03</v>
      </c>
      <c r="E7" s="22"/>
      <c r="F7" s="23"/>
      <c r="G7" s="17">
        <f t="shared" si="0"/>
        <v>146.03</v>
      </c>
      <c r="H7" s="24">
        <f t="shared" si="1"/>
        <v>146.03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0.57599999999999996</v>
      </c>
      <c r="E8" s="22"/>
      <c r="F8" s="23"/>
      <c r="G8" s="17">
        <f t="shared" si="0"/>
        <v>0.57599999999999996</v>
      </c>
      <c r="H8" s="24">
        <f t="shared" si="1"/>
        <v>0.57999999999999996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1073.566</v>
      </c>
      <c r="E9" s="22"/>
      <c r="F9" s="23"/>
      <c r="G9" s="17">
        <f t="shared" si="0"/>
        <v>1073.566</v>
      </c>
      <c r="H9" s="24">
        <f t="shared" si="1"/>
        <v>1073.57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15.7</v>
      </c>
      <c r="E10" s="22"/>
      <c r="F10" s="23"/>
      <c r="G10" s="17">
        <f t="shared" si="0"/>
        <v>15.7</v>
      </c>
      <c r="H10" s="24">
        <f t="shared" si="1"/>
        <v>15.7</v>
      </c>
    </row>
    <row r="11" spans="1:8" ht="15" customHeight="1" x14ac:dyDescent="0.25">
      <c r="A11" s="19">
        <v>5000</v>
      </c>
      <c r="B11" s="20" t="s">
        <v>112</v>
      </c>
      <c r="C11" s="21" t="s">
        <v>113</v>
      </c>
      <c r="D11" s="22">
        <v>0.63</v>
      </c>
      <c r="E11" s="22"/>
      <c r="F11" s="23"/>
      <c r="G11" s="17">
        <f t="shared" ref="G11:G21" si="2">SUM(D11:F11)</f>
        <v>0.63</v>
      </c>
      <c r="H11" s="24">
        <f t="shared" si="1"/>
        <v>0.63</v>
      </c>
    </row>
    <row r="12" spans="1:8" ht="15" customHeight="1" x14ac:dyDescent="0.25">
      <c r="A12" s="19">
        <v>5280</v>
      </c>
      <c r="B12" s="20" t="s">
        <v>125</v>
      </c>
      <c r="C12" s="21" t="s">
        <v>126</v>
      </c>
      <c r="D12" s="22">
        <v>9.08</v>
      </c>
      <c r="E12" s="22"/>
      <c r="F12" s="23"/>
      <c r="G12" s="17">
        <f t="shared" si="2"/>
        <v>9.08</v>
      </c>
      <c r="H12" s="24">
        <f t="shared" si="1"/>
        <v>9.08</v>
      </c>
    </row>
    <row r="13" spans="1:8" ht="15" customHeight="1" x14ac:dyDescent="0.25">
      <c r="A13" s="19">
        <v>5600</v>
      </c>
      <c r="B13" s="20" t="s">
        <v>142</v>
      </c>
      <c r="C13" s="21" t="s">
        <v>143</v>
      </c>
      <c r="D13" s="22">
        <v>0.63</v>
      </c>
      <c r="E13" s="22"/>
      <c r="F13" s="23"/>
      <c r="G13" s="17">
        <f t="shared" si="2"/>
        <v>0.63</v>
      </c>
      <c r="H13" s="24">
        <f t="shared" ref="H13:H24" si="3">ROUND(G13,2)</f>
        <v>0.63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114.026</v>
      </c>
      <c r="E14" s="22"/>
      <c r="F14" s="23"/>
      <c r="G14" s="17">
        <f t="shared" si="2"/>
        <v>114.026</v>
      </c>
      <c r="H14" s="24">
        <f t="shared" si="3"/>
        <v>114.03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2830.3220000000001</v>
      </c>
      <c r="E15" s="22"/>
      <c r="F15" s="23"/>
      <c r="G15" s="17">
        <f t="shared" si="2"/>
        <v>2830.3220000000001</v>
      </c>
      <c r="H15" s="24">
        <f t="shared" si="3"/>
        <v>2830.32</v>
      </c>
    </row>
    <row r="16" spans="1:8" ht="15" customHeight="1" x14ac:dyDescent="0.25">
      <c r="A16" s="19">
        <v>5760</v>
      </c>
      <c r="B16" s="20" t="s">
        <v>154</v>
      </c>
      <c r="C16" s="21" t="s">
        <v>155</v>
      </c>
      <c r="D16" s="25">
        <v>1.26</v>
      </c>
      <c r="E16" s="25"/>
      <c r="F16" s="23"/>
      <c r="G16" s="17">
        <f t="shared" si="2"/>
        <v>1.26</v>
      </c>
      <c r="H16" s="24">
        <f t="shared" si="3"/>
        <v>1.26</v>
      </c>
    </row>
    <row r="17" spans="1:8" ht="15" customHeight="1" x14ac:dyDescent="0.25">
      <c r="A17" s="19">
        <v>6010</v>
      </c>
      <c r="B17" s="20" t="s">
        <v>156</v>
      </c>
      <c r="C17" s="21" t="s">
        <v>157</v>
      </c>
      <c r="D17" s="22">
        <v>6.05</v>
      </c>
      <c r="E17" s="22"/>
      <c r="F17" s="23"/>
      <c r="G17" s="17">
        <f t="shared" si="2"/>
        <v>6.05</v>
      </c>
      <c r="H17" s="24">
        <f t="shared" si="3"/>
        <v>6.05</v>
      </c>
    </row>
    <row r="18" spans="1:8" ht="15" customHeight="1" x14ac:dyDescent="0.25">
      <c r="A18" s="19">
        <v>6180</v>
      </c>
      <c r="B18" s="20" t="s">
        <v>172</v>
      </c>
      <c r="C18" s="21" t="s">
        <v>173</v>
      </c>
      <c r="D18" s="22">
        <v>1.63</v>
      </c>
      <c r="E18" s="22"/>
      <c r="F18" s="23"/>
      <c r="G18" s="17">
        <f t="shared" si="2"/>
        <v>1.63</v>
      </c>
      <c r="H18" s="24">
        <f t="shared" si="3"/>
        <v>1.63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34.51</v>
      </c>
      <c r="E19" s="22"/>
      <c r="F19" s="23"/>
      <c r="G19" s="17">
        <f t="shared" si="2"/>
        <v>34.51</v>
      </c>
      <c r="H19" s="24">
        <f t="shared" si="3"/>
        <v>34.51</v>
      </c>
    </row>
    <row r="20" spans="1:8" ht="15" customHeight="1" x14ac:dyDescent="0.25">
      <c r="A20" s="19">
        <v>6950</v>
      </c>
      <c r="B20" s="20" t="s">
        <v>208</v>
      </c>
      <c r="C20" s="21" t="s">
        <v>209</v>
      </c>
      <c r="D20" s="22">
        <v>0.64</v>
      </c>
      <c r="E20" s="22"/>
      <c r="F20" s="23"/>
      <c r="G20" s="17">
        <f t="shared" si="2"/>
        <v>0.64</v>
      </c>
      <c r="H20" s="24">
        <f t="shared" si="3"/>
        <v>0.64</v>
      </c>
    </row>
    <row r="21" spans="1:8" ht="15" customHeight="1" x14ac:dyDescent="0.25">
      <c r="A21" s="19">
        <v>7020</v>
      </c>
      <c r="B21" s="20" t="s">
        <v>214</v>
      </c>
      <c r="C21" s="21" t="s">
        <v>215</v>
      </c>
      <c r="D21" s="22">
        <v>8.15</v>
      </c>
      <c r="E21" s="22"/>
      <c r="F21" s="23"/>
      <c r="G21" s="17">
        <f t="shared" si="2"/>
        <v>8.15</v>
      </c>
      <c r="H21" s="24">
        <f t="shared" si="3"/>
        <v>8.15</v>
      </c>
    </row>
    <row r="22" spans="1:8" ht="15" customHeight="1" x14ac:dyDescent="0.25">
      <c r="A22" s="19">
        <v>7250</v>
      </c>
      <c r="B22" s="20" t="s">
        <v>226</v>
      </c>
      <c r="C22" s="21" t="s">
        <v>227</v>
      </c>
      <c r="D22" s="22">
        <v>0.64</v>
      </c>
      <c r="E22" s="22"/>
      <c r="F22" s="23"/>
      <c r="G22" s="17">
        <f t="shared" ref="G22:G31" si="4">SUM(D22:F22)</f>
        <v>0.64</v>
      </c>
      <c r="H22" s="24">
        <f t="shared" si="3"/>
        <v>0.64</v>
      </c>
    </row>
    <row r="23" spans="1:8" ht="15" customHeight="1" x14ac:dyDescent="0.25">
      <c r="A23" s="19">
        <v>7390</v>
      </c>
      <c r="B23" s="20" t="s">
        <v>240</v>
      </c>
      <c r="C23" s="21" t="s">
        <v>241</v>
      </c>
      <c r="D23" s="22">
        <v>14.55</v>
      </c>
      <c r="E23" s="22"/>
      <c r="F23" s="23"/>
      <c r="G23" s="17">
        <f t="shared" si="4"/>
        <v>14.55</v>
      </c>
      <c r="H23" s="24">
        <f t="shared" si="3"/>
        <v>14.55</v>
      </c>
    </row>
    <row r="24" spans="1:8" ht="15" customHeight="1" x14ac:dyDescent="0.25">
      <c r="A24" s="19">
        <v>7391</v>
      </c>
      <c r="B24" s="20" t="s">
        <v>243</v>
      </c>
      <c r="C24" s="21" t="s">
        <v>710</v>
      </c>
      <c r="D24" s="22">
        <v>5.61</v>
      </c>
      <c r="E24" s="22"/>
      <c r="F24" s="23"/>
      <c r="G24" s="17">
        <f t="shared" si="4"/>
        <v>5.61</v>
      </c>
      <c r="H24" s="24">
        <f t="shared" si="3"/>
        <v>5.61</v>
      </c>
    </row>
    <row r="25" spans="1:8" ht="15" customHeight="1" x14ac:dyDescent="0.25">
      <c r="A25" s="19">
        <v>7540</v>
      </c>
      <c r="B25" s="20" t="s">
        <v>261</v>
      </c>
      <c r="C25" s="21" t="s">
        <v>262</v>
      </c>
      <c r="D25" s="22">
        <v>0.64</v>
      </c>
      <c r="E25" s="22"/>
      <c r="F25" s="23"/>
      <c r="G25" s="17">
        <f t="shared" si="4"/>
        <v>0.64</v>
      </c>
      <c r="H25" s="24">
        <f t="shared" ref="H25:H32" si="5">ROUND(G25,2)</f>
        <v>0.64</v>
      </c>
    </row>
    <row r="26" spans="1:8" ht="15" customHeight="1" x14ac:dyDescent="0.25">
      <c r="A26" s="19">
        <v>7620</v>
      </c>
      <c r="B26" s="20" t="s">
        <v>266</v>
      </c>
      <c r="C26" s="21" t="s">
        <v>267</v>
      </c>
      <c r="D26" s="22">
        <v>1.83</v>
      </c>
      <c r="E26" s="22"/>
      <c r="F26" s="23"/>
      <c r="G26" s="17">
        <f t="shared" si="4"/>
        <v>1.83</v>
      </c>
      <c r="H26" s="24">
        <f t="shared" si="5"/>
        <v>1.83</v>
      </c>
    </row>
    <row r="27" spans="1:8" ht="15" customHeight="1" x14ac:dyDescent="0.25">
      <c r="A27" s="19">
        <v>8001</v>
      </c>
      <c r="B27" s="20" t="s">
        <v>274</v>
      </c>
      <c r="C27" s="21" t="s">
        <v>275</v>
      </c>
      <c r="D27" s="22">
        <v>6.99</v>
      </c>
      <c r="E27" s="22"/>
      <c r="F27" s="23"/>
      <c r="G27" s="17">
        <f t="shared" si="4"/>
        <v>6.99</v>
      </c>
      <c r="H27" s="24">
        <f t="shared" si="5"/>
        <v>6.99</v>
      </c>
    </row>
    <row r="28" spans="1:8" ht="15" customHeight="1" x14ac:dyDescent="0.25">
      <c r="A28" s="19">
        <v>8150</v>
      </c>
      <c r="B28" s="20" t="s">
        <v>285</v>
      </c>
      <c r="C28" s="21" t="s">
        <v>286</v>
      </c>
      <c r="D28" s="22">
        <v>1.59</v>
      </c>
      <c r="E28" s="22"/>
      <c r="F28" s="23"/>
      <c r="G28" s="17">
        <f t="shared" si="4"/>
        <v>1.59</v>
      </c>
      <c r="H28" s="24">
        <f t="shared" si="5"/>
        <v>1.59</v>
      </c>
    </row>
    <row r="29" spans="1:8" ht="15" customHeight="1" x14ac:dyDescent="0.25">
      <c r="A29" s="19">
        <v>8830</v>
      </c>
      <c r="B29" s="20" t="s">
        <v>298</v>
      </c>
      <c r="C29" s="21" t="s">
        <v>309</v>
      </c>
      <c r="D29" s="22">
        <v>1.76</v>
      </c>
      <c r="E29" s="22"/>
      <c r="F29" s="23"/>
      <c r="G29" s="17">
        <f t="shared" si="4"/>
        <v>1.76</v>
      </c>
      <c r="H29" s="24">
        <f t="shared" si="5"/>
        <v>1.76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9.2799999999999994</v>
      </c>
      <c r="E30" s="22"/>
      <c r="F30" s="23"/>
      <c r="G30" s="17">
        <f t="shared" si="4"/>
        <v>9.2799999999999994</v>
      </c>
      <c r="H30" s="24">
        <f t="shared" si="5"/>
        <v>9.2799999999999994</v>
      </c>
    </row>
    <row r="31" spans="1:8" ht="15" customHeight="1" x14ac:dyDescent="0.25">
      <c r="A31" s="19">
        <v>8990</v>
      </c>
      <c r="B31" s="20" t="s">
        <v>319</v>
      </c>
      <c r="C31" s="21" t="s">
        <v>320</v>
      </c>
      <c r="D31" s="22">
        <v>38.64</v>
      </c>
      <c r="E31" s="22"/>
      <c r="F31" s="23"/>
      <c r="G31" s="17">
        <f t="shared" si="4"/>
        <v>38.64</v>
      </c>
      <c r="H31" s="24">
        <f t="shared" si="5"/>
        <v>38.64</v>
      </c>
    </row>
    <row r="32" spans="1:8" ht="15" customHeight="1" x14ac:dyDescent="0.25">
      <c r="A32" s="19">
        <v>9090</v>
      </c>
      <c r="B32" s="20" t="s">
        <v>326</v>
      </c>
      <c r="C32" s="21" t="s">
        <v>327</v>
      </c>
      <c r="D32" s="22">
        <v>0.63</v>
      </c>
      <c r="E32" s="22"/>
      <c r="F32" s="23"/>
      <c r="G32" s="17">
        <f t="shared" ref="G32:G35" si="6">SUM(D32:F32)</f>
        <v>0.63</v>
      </c>
      <c r="H32" s="24">
        <f t="shared" si="5"/>
        <v>0.63</v>
      </c>
    </row>
    <row r="33" spans="1:8" ht="15" customHeight="1" x14ac:dyDescent="0.25">
      <c r="A33" s="19">
        <v>13091</v>
      </c>
      <c r="B33" s="20" t="s">
        <v>386</v>
      </c>
      <c r="C33" s="21" t="s">
        <v>750</v>
      </c>
      <c r="D33" s="22">
        <v>30.3</v>
      </c>
      <c r="E33" s="22"/>
      <c r="F33" s="23"/>
      <c r="G33" s="17">
        <f t="shared" si="6"/>
        <v>30.3</v>
      </c>
      <c r="H33" s="24">
        <f t="shared" ref="H33" si="7">ROUND(G33,2)</f>
        <v>30.3</v>
      </c>
    </row>
    <row r="34" spans="1:8" ht="15" customHeight="1" x14ac:dyDescent="0.25">
      <c r="A34" s="19">
        <v>130441</v>
      </c>
      <c r="B34" s="20" t="s">
        <v>416</v>
      </c>
      <c r="C34" s="21" t="s">
        <v>417</v>
      </c>
      <c r="D34" s="22">
        <v>7.5279999999999996</v>
      </c>
      <c r="E34" s="22"/>
      <c r="F34" s="23"/>
      <c r="G34" s="17">
        <f t="shared" si="6"/>
        <v>7.5279999999999996</v>
      </c>
      <c r="H34" s="24">
        <f t="shared" ref="H34:H40" si="8">ROUND(G34,2)</f>
        <v>7.53</v>
      </c>
    </row>
    <row r="35" spans="1:8" ht="15" customHeight="1" x14ac:dyDescent="0.25">
      <c r="A35" s="19">
        <v>130482</v>
      </c>
      <c r="B35" s="20" t="s">
        <v>423</v>
      </c>
      <c r="C35" s="21" t="s">
        <v>424</v>
      </c>
      <c r="D35" s="22">
        <v>234.57</v>
      </c>
      <c r="E35" s="22"/>
      <c r="F35" s="23"/>
      <c r="G35" s="17">
        <f t="shared" si="6"/>
        <v>234.57</v>
      </c>
      <c r="H35" s="24">
        <f t="shared" si="8"/>
        <v>234.57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48.52</v>
      </c>
      <c r="E36" s="22"/>
      <c r="F36" s="23"/>
      <c r="G36" s="17">
        <f t="shared" ref="G36:G40" si="9">SUM(D36:F36)</f>
        <v>48.52</v>
      </c>
      <c r="H36" s="24">
        <f t="shared" si="8"/>
        <v>48.52</v>
      </c>
    </row>
    <row r="37" spans="1:8" ht="15" customHeight="1" x14ac:dyDescent="0.25">
      <c r="A37" s="19">
        <v>130601</v>
      </c>
      <c r="B37" s="20" t="s">
        <v>440</v>
      </c>
      <c r="C37" s="21" t="s">
        <v>441</v>
      </c>
      <c r="D37" s="22">
        <v>7.56</v>
      </c>
      <c r="E37" s="22"/>
      <c r="F37" s="23"/>
      <c r="G37" s="17">
        <f t="shared" si="9"/>
        <v>7.56</v>
      </c>
      <c r="H37" s="24">
        <f t="shared" si="8"/>
        <v>7.56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468.42</v>
      </c>
      <c r="E38" s="22"/>
      <c r="F38" s="23"/>
      <c r="G38" s="17">
        <f t="shared" si="9"/>
        <v>468.42</v>
      </c>
      <c r="H38" s="24">
        <f t="shared" si="8"/>
        <v>468.42</v>
      </c>
    </row>
    <row r="39" spans="1:8" ht="15" customHeight="1" x14ac:dyDescent="0.25">
      <c r="A39" s="19">
        <v>130951</v>
      </c>
      <c r="B39" s="20" t="s">
        <v>518</v>
      </c>
      <c r="C39" s="21" t="s">
        <v>519</v>
      </c>
      <c r="D39" s="22">
        <v>159.72800000000001</v>
      </c>
      <c r="E39" s="22"/>
      <c r="F39" s="23"/>
      <c r="G39" s="17">
        <f t="shared" si="9"/>
        <v>159.72800000000001</v>
      </c>
      <c r="H39" s="24">
        <f t="shared" si="8"/>
        <v>159.72999999999999</v>
      </c>
    </row>
    <row r="40" spans="1:8" ht="15" customHeight="1" x14ac:dyDescent="0.25">
      <c r="A40" s="19">
        <v>150000</v>
      </c>
      <c r="B40" s="20" t="s">
        <v>522</v>
      </c>
      <c r="C40" s="21" t="s">
        <v>523</v>
      </c>
      <c r="D40" s="22">
        <v>0.64</v>
      </c>
      <c r="E40" s="22"/>
      <c r="F40" s="23"/>
      <c r="G40" s="17">
        <f t="shared" si="9"/>
        <v>0.64</v>
      </c>
      <c r="H40" s="24">
        <f t="shared" si="8"/>
        <v>0.64</v>
      </c>
    </row>
    <row r="41" spans="1:8" ht="15" customHeight="1" x14ac:dyDescent="0.25">
      <c r="A41" s="19">
        <v>152008</v>
      </c>
      <c r="B41" s="20" t="s">
        <v>554</v>
      </c>
      <c r="C41" s="21" t="s">
        <v>555</v>
      </c>
      <c r="D41" s="22">
        <v>12.6</v>
      </c>
      <c r="E41" s="22"/>
      <c r="F41" s="23"/>
      <c r="G41" s="17">
        <f t="shared" ref="G41:G45" si="10">SUM(D41:F41)</f>
        <v>12.6</v>
      </c>
      <c r="H41" s="24">
        <f t="shared" ref="H41:H50" si="11">ROUND(G41,2)</f>
        <v>12.6</v>
      </c>
    </row>
    <row r="42" spans="1:8" ht="15" customHeight="1" x14ac:dyDescent="0.25">
      <c r="A42" s="19">
        <v>162006</v>
      </c>
      <c r="B42" s="20" t="s">
        <v>594</v>
      </c>
      <c r="C42" s="21" t="s">
        <v>674</v>
      </c>
      <c r="D42" s="22">
        <v>0.58599999999999997</v>
      </c>
      <c r="E42" s="22"/>
      <c r="F42" s="23"/>
      <c r="G42" s="17">
        <f t="shared" si="10"/>
        <v>0.58599999999999997</v>
      </c>
      <c r="H42" s="24">
        <f t="shared" si="11"/>
        <v>0.59</v>
      </c>
    </row>
    <row r="43" spans="1:8" ht="15" customHeight="1" x14ac:dyDescent="0.25">
      <c r="A43" s="19">
        <v>210049</v>
      </c>
      <c r="B43" s="20" t="s">
        <v>607</v>
      </c>
      <c r="C43" s="21" t="s">
        <v>617</v>
      </c>
      <c r="D43" s="22">
        <v>56</v>
      </c>
      <c r="E43" s="22"/>
      <c r="F43" s="23"/>
      <c r="G43" s="17">
        <f t="shared" si="10"/>
        <v>56</v>
      </c>
      <c r="H43" s="24">
        <f t="shared" si="11"/>
        <v>56</v>
      </c>
    </row>
    <row r="44" spans="1:8" ht="15" customHeight="1" x14ac:dyDescent="0.25">
      <c r="A44" s="19">
        <v>210154</v>
      </c>
      <c r="B44" s="20" t="s">
        <v>611</v>
      </c>
      <c r="C44" s="21" t="s">
        <v>707</v>
      </c>
      <c r="D44" s="22">
        <v>12.5</v>
      </c>
      <c r="E44" s="22"/>
      <c r="F44" s="23"/>
      <c r="G44" s="17">
        <f t="shared" si="10"/>
        <v>12.5</v>
      </c>
      <c r="H44" s="24">
        <f t="shared" si="11"/>
        <v>12.5</v>
      </c>
    </row>
    <row r="45" spans="1:8" ht="15" customHeight="1" x14ac:dyDescent="0.25">
      <c r="A45" s="19">
        <v>210074</v>
      </c>
      <c r="B45" s="20" t="s">
        <v>607</v>
      </c>
      <c r="C45" s="21" t="s">
        <v>622</v>
      </c>
      <c r="D45" s="22">
        <v>23.1</v>
      </c>
      <c r="E45" s="22"/>
      <c r="F45" s="23"/>
      <c r="G45" s="17">
        <f t="shared" si="10"/>
        <v>23.1</v>
      </c>
      <c r="H45" s="24">
        <f t="shared" si="11"/>
        <v>23.1</v>
      </c>
    </row>
    <row r="46" spans="1:8" ht="15" customHeight="1" x14ac:dyDescent="0.25">
      <c r="A46" s="19">
        <v>230201</v>
      </c>
      <c r="B46" s="20" t="s">
        <v>631</v>
      </c>
      <c r="C46" s="21" t="s">
        <v>632</v>
      </c>
      <c r="D46" s="22">
        <v>437.226</v>
      </c>
      <c r="E46" s="22"/>
      <c r="F46" s="23"/>
      <c r="G46" s="17">
        <f t="shared" ref="G46:G52" si="12">SUM(D46:F46)</f>
        <v>437.226</v>
      </c>
      <c r="H46" s="24">
        <f t="shared" si="11"/>
        <v>437.23</v>
      </c>
    </row>
    <row r="47" spans="1:8" ht="15" customHeight="1" x14ac:dyDescent="0.25">
      <c r="A47" s="19">
        <v>230202</v>
      </c>
      <c r="B47" s="20" t="s">
        <v>633</v>
      </c>
      <c r="C47" s="21" t="s">
        <v>634</v>
      </c>
      <c r="D47" s="22">
        <v>155.20400000000001</v>
      </c>
      <c r="E47" s="4">
        <v>38.479999999999997</v>
      </c>
      <c r="F47" s="23">
        <v>608.76</v>
      </c>
      <c r="G47" s="17">
        <f t="shared" si="12"/>
        <v>802.44399999999996</v>
      </c>
      <c r="H47" s="24">
        <f t="shared" si="11"/>
        <v>802.44</v>
      </c>
    </row>
    <row r="48" spans="1:8" ht="15" customHeight="1" x14ac:dyDescent="0.25">
      <c r="A48" s="19">
        <v>230203</v>
      </c>
      <c r="B48" s="20" t="s">
        <v>635</v>
      </c>
      <c r="C48" s="21" t="s">
        <v>636</v>
      </c>
      <c r="D48" s="22">
        <v>129.35</v>
      </c>
      <c r="E48" s="22"/>
      <c r="F48" s="23"/>
      <c r="G48" s="17">
        <f t="shared" si="12"/>
        <v>129.35</v>
      </c>
      <c r="H48" s="24">
        <f t="shared" si="11"/>
        <v>129.35</v>
      </c>
    </row>
    <row r="49" spans="1:8" ht="15" customHeight="1" x14ac:dyDescent="0.25">
      <c r="A49" s="19">
        <v>230208</v>
      </c>
      <c r="B49" s="20" t="s">
        <v>639</v>
      </c>
      <c r="C49" s="21" t="s">
        <v>640</v>
      </c>
      <c r="D49" s="22">
        <v>84.096000000000004</v>
      </c>
      <c r="E49" s="22"/>
      <c r="F49" s="23">
        <v>82.38</v>
      </c>
      <c r="G49" s="17">
        <f t="shared" si="12"/>
        <v>166.476</v>
      </c>
      <c r="H49" s="24">
        <f t="shared" si="11"/>
        <v>166.48</v>
      </c>
    </row>
    <row r="50" spans="1:8" ht="15" customHeight="1" x14ac:dyDescent="0.25">
      <c r="A50" s="26" t="s">
        <v>717</v>
      </c>
      <c r="B50" s="20" t="s">
        <v>645</v>
      </c>
      <c r="C50" s="21" t="s">
        <v>720</v>
      </c>
      <c r="D50" s="22">
        <v>4.0259999999999998</v>
      </c>
      <c r="E50" s="22"/>
      <c r="F50" s="23"/>
      <c r="G50" s="17">
        <f t="shared" si="12"/>
        <v>4.0259999999999998</v>
      </c>
      <c r="H50" s="24">
        <f t="shared" si="11"/>
        <v>4.03</v>
      </c>
    </row>
    <row r="51" spans="1:8" ht="15" customHeight="1" x14ac:dyDescent="0.25">
      <c r="A51" s="26" t="s">
        <v>718</v>
      </c>
      <c r="B51" s="20" t="s">
        <v>645</v>
      </c>
      <c r="C51" s="21" t="s">
        <v>719</v>
      </c>
      <c r="D51" s="22">
        <v>4.0019999999999998</v>
      </c>
      <c r="E51" s="22"/>
      <c r="F51" s="23"/>
      <c r="G51" s="17">
        <f t="shared" si="12"/>
        <v>4.0019999999999998</v>
      </c>
      <c r="H51" s="24">
        <f t="shared" ref="H51" si="13">ROUND(G51,2)</f>
        <v>4</v>
      </c>
    </row>
    <row r="52" spans="1:8" ht="15" customHeight="1" x14ac:dyDescent="0.25">
      <c r="A52" s="19">
        <v>814020</v>
      </c>
      <c r="B52" s="20" t="s">
        <v>647</v>
      </c>
      <c r="C52" s="21" t="s">
        <v>648</v>
      </c>
      <c r="D52" s="22">
        <v>15.62</v>
      </c>
      <c r="E52" s="22"/>
      <c r="F52" s="23"/>
      <c r="G52" s="17">
        <f t="shared" si="12"/>
        <v>15.62</v>
      </c>
      <c r="H52" s="24">
        <f>ROUND(G52,2)</f>
        <v>15.62</v>
      </c>
    </row>
    <row r="53" spans="1:8" ht="15" customHeight="1" x14ac:dyDescent="0.25">
      <c r="D53" s="34">
        <f>SUM(D5:D52)</f>
        <v>6236.4540000000043</v>
      </c>
      <c r="E53" s="34">
        <f>SUM(E5:E52)</f>
        <v>38.479999999999997</v>
      </c>
      <c r="F53" s="35">
        <f>SUM(F6:F52)</f>
        <v>691.14</v>
      </c>
      <c r="G53" s="36">
        <f>SUM(G5:G52)</f>
        <v>6966.0740000000042</v>
      </c>
      <c r="H53" s="37">
        <f>SUM(H5:H52)</f>
        <v>6966.1000000000022</v>
      </c>
    </row>
    <row r="54" spans="1:8" ht="15" customHeight="1" x14ac:dyDescent="0.25">
      <c r="A54" s="2" t="s">
        <v>7</v>
      </c>
      <c r="F54" s="4" t="s">
        <v>7</v>
      </c>
      <c r="G54" s="38"/>
      <c r="H54" s="37"/>
    </row>
  </sheetData>
  <pageMargins left="0.7" right="0.7" top="0.75" bottom="0.75" header="0.3" footer="0.3"/>
  <pageSetup scale="87" fitToWidth="0" orientation="portrait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404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45323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7.28</v>
      </c>
      <c r="E5" s="15"/>
      <c r="F5" s="16"/>
      <c r="G5" s="17">
        <f t="shared" ref="G5:G60" si="0">SUM(D5:F5)</f>
        <v>7.28</v>
      </c>
      <c r="H5" s="18">
        <f t="shared" ref="H5:H70" si="1">ROUND(G5,2)</f>
        <v>7.28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9.75</v>
      </c>
      <c r="E11" s="22"/>
      <c r="F11" s="23"/>
      <c r="G11" s="17">
        <f t="shared" si="0"/>
        <v>9.75</v>
      </c>
      <c r="H11" s="24">
        <f>ROUND(G11,2)</f>
        <v>9.75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50.5</v>
      </c>
      <c r="E13" s="22"/>
      <c r="F13" s="23"/>
      <c r="G13" s="17">
        <f t="shared" si="0"/>
        <v>50.5</v>
      </c>
      <c r="H13" s="24">
        <f t="shared" si="1"/>
        <v>50.5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166.386</v>
      </c>
      <c r="E30" s="22"/>
      <c r="F30" s="23"/>
      <c r="G30" s="17">
        <f t="shared" si="0"/>
        <v>166.386</v>
      </c>
      <c r="H30" s="24">
        <f t="shared" si="1"/>
        <v>166.39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18.98</v>
      </c>
      <c r="E37" s="22"/>
      <c r="F37" s="23"/>
      <c r="G37" s="17">
        <f t="shared" si="0"/>
        <v>18.98</v>
      </c>
      <c r="H37" s="24">
        <f t="shared" si="1"/>
        <v>18.98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0.88</v>
      </c>
      <c r="E40" s="22"/>
      <c r="F40" s="23"/>
      <c r="G40" s="17">
        <f t="shared" si="0"/>
        <v>0.88</v>
      </c>
      <c r="H40" s="24">
        <f t="shared" si="1"/>
        <v>0.88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>
        <v>1.63</v>
      </c>
      <c r="E62" s="22"/>
      <c r="F62" s="23"/>
      <c r="G62" s="17">
        <f t="shared" ref="G62:G125" si="4">SUM(D62:F62)</f>
        <v>1.63</v>
      </c>
      <c r="H62" s="24">
        <f t="shared" si="1"/>
        <v>1.63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0.88</v>
      </c>
      <c r="E63" s="22"/>
      <c r="F63" s="23"/>
      <c r="G63" s="17">
        <f t="shared" si="4"/>
        <v>0.88</v>
      </c>
      <c r="H63" s="24">
        <f t="shared" si="1"/>
        <v>0.88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4"/>
        <v>0</v>
      </c>
      <c r="H70" s="24">
        <f t="shared" si="1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35.950000000000003</v>
      </c>
      <c r="E84" s="22"/>
      <c r="F84" s="23"/>
      <c r="G84" s="17">
        <f t="shared" si="4"/>
        <v>35.950000000000003</v>
      </c>
      <c r="H84" s="24">
        <f t="shared" si="6"/>
        <v>35.950000000000003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2130.0120000000002</v>
      </c>
      <c r="E85" s="22"/>
      <c r="F85" s="23">
        <v>818.33</v>
      </c>
      <c r="G85" s="17">
        <f t="shared" si="4"/>
        <v>2948.3420000000001</v>
      </c>
      <c r="H85" s="24">
        <f t="shared" si="6"/>
        <v>2948.34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0.64</v>
      </c>
      <c r="E86" s="25"/>
      <c r="F86" s="23"/>
      <c r="G86" s="17">
        <f t="shared" si="4"/>
        <v>0.64</v>
      </c>
      <c r="H86" s="24">
        <f t="shared" si="6"/>
        <v>0.64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11.55</v>
      </c>
      <c r="E100" s="22"/>
      <c r="F100" s="23"/>
      <c r="G100" s="17">
        <f t="shared" si="4"/>
        <v>11.55</v>
      </c>
      <c r="H100" s="24">
        <f t="shared" si="6"/>
        <v>11.55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4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13.23</v>
      </c>
      <c r="E113" s="22"/>
      <c r="F113" s="23"/>
      <c r="G113" s="17">
        <f t="shared" si="4"/>
        <v>13.23</v>
      </c>
      <c r="H113" s="24">
        <f t="shared" ref="H113:H114" si="8">ROUND(G113,2)</f>
        <v>13.23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4"/>
        <v>0</v>
      </c>
      <c r="H114" s="24">
        <f t="shared" si="8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6.75</v>
      </c>
      <c r="E117" s="22"/>
      <c r="F117" s="23"/>
      <c r="G117" s="17">
        <f t="shared" si="4"/>
        <v>6.75</v>
      </c>
      <c r="H117" s="24">
        <f t="shared" si="6"/>
        <v>6.75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10.02</v>
      </c>
      <c r="E118" s="22"/>
      <c r="F118" s="23"/>
      <c r="G118" s="17">
        <f t="shared" si="4"/>
        <v>10.02</v>
      </c>
      <c r="H118" s="24">
        <f t="shared" si="6"/>
        <v>10.02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20.28</v>
      </c>
      <c r="E126" s="22"/>
      <c r="F126" s="23"/>
      <c r="G126" s="17">
        <f t="shared" ref="G126:G189" si="9">SUM(D126:F126)</f>
        <v>20.28</v>
      </c>
      <c r="H126" s="24">
        <f t="shared" si="6"/>
        <v>20.28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1.758</v>
      </c>
      <c r="E129" s="22"/>
      <c r="F129" s="23"/>
      <c r="G129" s="17">
        <f t="shared" si="9"/>
        <v>1.758</v>
      </c>
      <c r="H129" s="24">
        <f t="shared" si="6"/>
        <v>1.76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>
        <v>61.94</v>
      </c>
      <c r="E136" s="22"/>
      <c r="F136" s="23"/>
      <c r="G136" s="17">
        <f t="shared" si="9"/>
        <v>61.94</v>
      </c>
      <c r="H136" s="24">
        <f t="shared" si="6"/>
        <v>61.94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0.64</v>
      </c>
      <c r="E156" s="22"/>
      <c r="F156" s="23"/>
      <c r="G156" s="17">
        <f t="shared" si="9"/>
        <v>0.64</v>
      </c>
      <c r="H156" s="24">
        <f t="shared" si="10"/>
        <v>0.64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11.7</v>
      </c>
      <c r="E157" s="22"/>
      <c r="F157" s="23"/>
      <c r="G157" s="17">
        <f t="shared" si="9"/>
        <v>11.7</v>
      </c>
      <c r="H157" s="24">
        <f t="shared" si="10"/>
        <v>11.7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9"/>
        <v>0</v>
      </c>
      <c r="H165" s="24">
        <f t="shared" si="10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>
        <v>0.64</v>
      </c>
      <c r="E169" s="22"/>
      <c r="F169" s="23"/>
      <c r="G169" s="17">
        <f t="shared" si="9"/>
        <v>0.64</v>
      </c>
      <c r="H169" s="24">
        <f t="shared" si="10"/>
        <v>0.64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1.92</v>
      </c>
      <c r="E180" s="22"/>
      <c r="F180" s="23"/>
      <c r="G180" s="17">
        <f t="shared" si="9"/>
        <v>1.92</v>
      </c>
      <c r="H180" s="24">
        <f t="shared" si="10"/>
        <v>1.92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3.15</v>
      </c>
      <c r="E190" s="22"/>
      <c r="F190" s="23"/>
      <c r="G190" s="17">
        <f t="shared" ref="G190:G253" si="11">SUM(D190:F190)</f>
        <v>3.15</v>
      </c>
      <c r="H190" s="24">
        <f t="shared" si="10"/>
        <v>3.15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>
        <v>13.2</v>
      </c>
      <c r="E211" s="22"/>
      <c r="F211" s="23"/>
      <c r="G211" s="17">
        <f t="shared" si="11"/>
        <v>13.2</v>
      </c>
      <c r="H211" s="24">
        <f t="shared" si="10"/>
        <v>13.2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>
        <v>0.64</v>
      </c>
      <c r="E219" s="22"/>
      <c r="F219" s="23"/>
      <c r="G219" s="17">
        <f t="shared" si="11"/>
        <v>0.64</v>
      </c>
      <c r="H219" s="24">
        <f t="shared" si="10"/>
        <v>0.64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11"/>
        <v>0</v>
      </c>
      <c r="H229" s="24">
        <f>ROUND(G229,2)</f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2.56</v>
      </c>
      <c r="E244" s="22"/>
      <c r="F244" s="23"/>
      <c r="G244" s="17">
        <f t="shared" si="11"/>
        <v>2.56</v>
      </c>
      <c r="H244" s="24">
        <f t="shared" si="13"/>
        <v>2.56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308.39</v>
      </c>
      <c r="E249" s="22"/>
      <c r="F249" s="23"/>
      <c r="G249" s="17">
        <f t="shared" si="11"/>
        <v>308.39</v>
      </c>
      <c r="H249" s="24">
        <f t="shared" si="13"/>
        <v>308.39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23.18</v>
      </c>
      <c r="E252" s="22"/>
      <c r="F252" s="23"/>
      <c r="G252" s="17">
        <f t="shared" si="11"/>
        <v>23.18</v>
      </c>
      <c r="H252" s="24">
        <f t="shared" si="13"/>
        <v>23.18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>
        <v>1.87</v>
      </c>
      <c r="E256" s="22"/>
      <c r="F256" s="23"/>
      <c r="G256" s="17">
        <f t="shared" si="14"/>
        <v>1.87</v>
      </c>
      <c r="H256" s="24">
        <f t="shared" si="13"/>
        <v>1.87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0.64</v>
      </c>
      <c r="E259" s="22"/>
      <c r="F259" s="23"/>
      <c r="G259" s="17">
        <f t="shared" si="14"/>
        <v>0.64</v>
      </c>
      <c r="H259" s="24">
        <f t="shared" si="13"/>
        <v>0.64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343.64</v>
      </c>
      <c r="E306" s="22"/>
      <c r="F306" s="23"/>
      <c r="G306" s="17">
        <f t="shared" si="14"/>
        <v>343.64</v>
      </c>
      <c r="H306" s="24">
        <f t="shared" si="13"/>
        <v>343.64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102.16800000000001</v>
      </c>
      <c r="E308" s="22"/>
      <c r="F308" s="23"/>
      <c r="G308" s="17">
        <f t="shared" si="14"/>
        <v>102.16800000000001</v>
      </c>
      <c r="H308" s="24">
        <f t="shared" si="13"/>
        <v>102.17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14"/>
        <v>0</v>
      </c>
      <c r="H311" s="24">
        <f t="shared" si="13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5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5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4"/>
        <v>0</v>
      </c>
      <c r="H317" s="24">
        <f>ROUND(G317,2)</f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210049</v>
      </c>
      <c r="B366" s="20" t="s">
        <v>607</v>
      </c>
      <c r="C366" s="21" t="s">
        <v>617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210059</v>
      </c>
      <c r="B367" s="20" t="s">
        <v>611</v>
      </c>
      <c r="C367" s="21" t="s">
        <v>683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210072</v>
      </c>
      <c r="B371" s="20" t="s">
        <v>611</v>
      </c>
      <c r="C371" s="21" t="s">
        <v>716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>
        <v>210198</v>
      </c>
      <c r="B374" s="20" t="s">
        <v>602</v>
      </c>
      <c r="C374" s="21" t="s">
        <v>751</v>
      </c>
      <c r="D374" s="22">
        <v>57.396000000000001</v>
      </c>
      <c r="E374" s="22"/>
      <c r="F374" s="23"/>
      <c r="G374" s="17">
        <f t="shared" si="16"/>
        <v>57.396000000000001</v>
      </c>
      <c r="H374" s="24">
        <f t="shared" si="15"/>
        <v>57.4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ref="G382:G402" si="18">SUM(D382:F382)</f>
        <v>0</v>
      </c>
      <c r="H382" s="24">
        <f t="shared" si="15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626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222312</v>
      </c>
      <c r="B385" s="20" t="s">
        <v>627</v>
      </c>
      <c r="C385" s="21" t="s">
        <v>628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8"/>
        <v>0</v>
      </c>
      <c r="H387" s="24">
        <f t="shared" si="15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401.98599999999999</v>
      </c>
      <c r="E388" s="22"/>
      <c r="F388" s="23"/>
      <c r="G388" s="17">
        <f t="shared" si="18"/>
        <v>401.98599999999999</v>
      </c>
      <c r="H388" s="24">
        <f t="shared" si="15"/>
        <v>401.99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167.714</v>
      </c>
      <c r="E389" s="4">
        <v>35.700000000000003</v>
      </c>
      <c r="F389" s="23">
        <v>354.17</v>
      </c>
      <c r="G389" s="17">
        <f t="shared" si="18"/>
        <v>557.58400000000006</v>
      </c>
      <c r="H389" s="24">
        <f t="shared" si="15"/>
        <v>557.58000000000004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1.52</v>
      </c>
      <c r="E390" s="22"/>
      <c r="F390" s="23"/>
      <c r="G390" s="17">
        <f t="shared" si="18"/>
        <v>1.52</v>
      </c>
      <c r="H390" s="24">
        <f t="shared" si="15"/>
        <v>1.52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8"/>
        <v>0</v>
      </c>
      <c r="H391" s="24">
        <f>ROUND(G391,2)</f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96.816000000000003</v>
      </c>
      <c r="E392" s="22"/>
      <c r="F392" s="23">
        <v>357.48</v>
      </c>
      <c r="G392" s="17">
        <f t="shared" si="18"/>
        <v>454.29600000000005</v>
      </c>
      <c r="H392" s="24">
        <f t="shared" si="15"/>
        <v>454.3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8"/>
        <v>0</v>
      </c>
      <c r="H394" s="24">
        <f t="shared" si="15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>
        <v>0.64</v>
      </c>
      <c r="E395" s="22"/>
      <c r="F395" s="23"/>
      <c r="G395" s="17">
        <f t="shared" si="18"/>
        <v>0.64</v>
      </c>
      <c r="H395" s="24">
        <f t="shared" si="15"/>
        <v>0.64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8"/>
        <v>0</v>
      </c>
      <c r="H396" s="24">
        <f t="shared" ref="H396:H402" si="19">ROUND(G396,2)</f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2.56</v>
      </c>
      <c r="E397" s="22"/>
      <c r="F397" s="23"/>
      <c r="G397" s="17">
        <f t="shared" si="18"/>
        <v>2.56</v>
      </c>
      <c r="H397" s="24">
        <f t="shared" si="19"/>
        <v>2.56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13.964</v>
      </c>
      <c r="E398" s="22"/>
      <c r="F398" s="23"/>
      <c r="G398" s="17">
        <f t="shared" si="18"/>
        <v>13.964</v>
      </c>
      <c r="H398" s="24">
        <f t="shared" si="19"/>
        <v>13.96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8"/>
        <v>0</v>
      </c>
      <c r="H401" s="24">
        <f t="shared" si="19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8"/>
        <v>0</v>
      </c>
      <c r="H402" s="33">
        <f t="shared" si="19"/>
        <v>0</v>
      </c>
    </row>
    <row r="403" spans="1:8" ht="15" customHeight="1" x14ac:dyDescent="0.25">
      <c r="D403" s="34">
        <f>SUM(D5:D402)</f>
        <v>4105.3499999999985</v>
      </c>
      <c r="E403" s="34">
        <f t="shared" ref="E403" si="20">SUM(E5:E402)</f>
        <v>35.700000000000003</v>
      </c>
      <c r="F403" s="35">
        <f>SUM(F10:F402)</f>
        <v>1529.98</v>
      </c>
      <c r="G403" s="36"/>
      <c r="H403" s="37"/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H46"/>
  <sheetViews>
    <sheetView zoomScale="130" zoomScaleNormal="130" workbookViewId="0">
      <selection activeCell="J38" sqref="J3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45323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7.28</v>
      </c>
      <c r="E5" s="15"/>
      <c r="F5" s="16"/>
      <c r="G5" s="17">
        <f t="shared" ref="G5:G10" si="0">SUM(D5:F5)</f>
        <v>7.28</v>
      </c>
      <c r="H5" s="18">
        <f t="shared" ref="H5:H12" si="1">ROUND(G5,2)</f>
        <v>7.28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9.75</v>
      </c>
      <c r="E6" s="22"/>
      <c r="F6" s="23"/>
      <c r="G6" s="17">
        <f t="shared" si="0"/>
        <v>9.75</v>
      </c>
      <c r="H6" s="24">
        <f>ROUND(G6,2)</f>
        <v>9.75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50.5</v>
      </c>
      <c r="E7" s="22"/>
      <c r="F7" s="23"/>
      <c r="G7" s="17">
        <f t="shared" si="0"/>
        <v>50.5</v>
      </c>
      <c r="H7" s="24">
        <f t="shared" si="1"/>
        <v>50.5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166.386</v>
      </c>
      <c r="E8" s="22"/>
      <c r="F8" s="23"/>
      <c r="G8" s="17">
        <f t="shared" si="0"/>
        <v>166.386</v>
      </c>
      <c r="H8" s="24">
        <f t="shared" si="1"/>
        <v>166.39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18.98</v>
      </c>
      <c r="E9" s="22"/>
      <c r="F9" s="23"/>
      <c r="G9" s="17">
        <f t="shared" si="0"/>
        <v>18.98</v>
      </c>
      <c r="H9" s="24">
        <f t="shared" si="1"/>
        <v>18.98</v>
      </c>
    </row>
    <row r="10" spans="1:8" ht="15" customHeight="1" x14ac:dyDescent="0.25">
      <c r="A10" s="19">
        <v>3260</v>
      </c>
      <c r="B10" s="20" t="s">
        <v>72</v>
      </c>
      <c r="C10" s="21" t="s">
        <v>73</v>
      </c>
      <c r="D10" s="22">
        <v>0.88</v>
      </c>
      <c r="E10" s="22"/>
      <c r="F10" s="23"/>
      <c r="G10" s="17">
        <f t="shared" si="0"/>
        <v>0.88</v>
      </c>
      <c r="H10" s="24">
        <f t="shared" si="1"/>
        <v>0.88</v>
      </c>
    </row>
    <row r="11" spans="1:8" ht="15" customHeight="1" x14ac:dyDescent="0.25">
      <c r="A11" s="19">
        <v>4760</v>
      </c>
      <c r="B11" s="20" t="s">
        <v>110</v>
      </c>
      <c r="C11" s="21" t="s">
        <v>111</v>
      </c>
      <c r="D11" s="22">
        <v>1.63</v>
      </c>
      <c r="E11" s="22"/>
      <c r="F11" s="23"/>
      <c r="G11" s="17">
        <f t="shared" ref="G11:G19" si="2">SUM(D11:F11)</f>
        <v>1.63</v>
      </c>
      <c r="H11" s="24">
        <f t="shared" si="1"/>
        <v>1.63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0.88</v>
      </c>
      <c r="E12" s="22"/>
      <c r="F12" s="23"/>
      <c r="G12" s="17">
        <f t="shared" si="2"/>
        <v>0.88</v>
      </c>
      <c r="H12" s="24">
        <f t="shared" si="1"/>
        <v>0.88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35.950000000000003</v>
      </c>
      <c r="E13" s="22"/>
      <c r="F13" s="23"/>
      <c r="G13" s="17">
        <f t="shared" si="2"/>
        <v>35.950000000000003</v>
      </c>
      <c r="H13" s="24">
        <f t="shared" ref="H13:H22" si="3">ROUND(G13,2)</f>
        <v>35.950000000000003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2130.0120000000002</v>
      </c>
      <c r="E14" s="22"/>
      <c r="F14" s="23">
        <v>818.33</v>
      </c>
      <c r="G14" s="17">
        <f t="shared" si="2"/>
        <v>2948.3420000000001</v>
      </c>
      <c r="H14" s="24">
        <f t="shared" si="3"/>
        <v>2948.34</v>
      </c>
    </row>
    <row r="15" spans="1:8" ht="15" customHeight="1" x14ac:dyDescent="0.25">
      <c r="A15" s="19">
        <v>5760</v>
      </c>
      <c r="B15" s="20" t="s">
        <v>154</v>
      </c>
      <c r="C15" s="21" t="s">
        <v>155</v>
      </c>
      <c r="D15" s="25">
        <v>0.64</v>
      </c>
      <c r="E15" s="25"/>
      <c r="F15" s="23"/>
      <c r="G15" s="17">
        <f t="shared" si="2"/>
        <v>0.64</v>
      </c>
      <c r="H15" s="24">
        <f t="shared" si="3"/>
        <v>0.64</v>
      </c>
    </row>
    <row r="16" spans="1:8" ht="15" customHeight="1" x14ac:dyDescent="0.25">
      <c r="A16" s="19">
        <v>6292</v>
      </c>
      <c r="B16" s="20" t="s">
        <v>174</v>
      </c>
      <c r="C16" s="21" t="s">
        <v>175</v>
      </c>
      <c r="D16" s="22">
        <v>11.55</v>
      </c>
      <c r="E16" s="22"/>
      <c r="F16" s="23"/>
      <c r="G16" s="17">
        <f t="shared" si="2"/>
        <v>11.55</v>
      </c>
      <c r="H16" s="24">
        <f t="shared" si="3"/>
        <v>11.55</v>
      </c>
    </row>
    <row r="17" spans="1:8" ht="15" customHeight="1" x14ac:dyDescent="0.25">
      <c r="A17" s="19">
        <v>6670</v>
      </c>
      <c r="B17" s="20" t="s">
        <v>190</v>
      </c>
      <c r="C17" s="21" t="s">
        <v>197</v>
      </c>
      <c r="D17" s="22">
        <v>13.23</v>
      </c>
      <c r="E17" s="22"/>
      <c r="F17" s="23"/>
      <c r="G17" s="17">
        <f t="shared" si="2"/>
        <v>13.23</v>
      </c>
      <c r="H17" s="24">
        <f t="shared" ref="H17" si="4">ROUND(G17,2)</f>
        <v>13.23</v>
      </c>
    </row>
    <row r="18" spans="1:8" ht="15" customHeight="1" x14ac:dyDescent="0.25">
      <c r="A18" s="19">
        <v>6871</v>
      </c>
      <c r="B18" s="20" t="s">
        <v>203</v>
      </c>
      <c r="C18" s="21" t="s">
        <v>204</v>
      </c>
      <c r="D18" s="22">
        <v>6.75</v>
      </c>
      <c r="E18" s="22"/>
      <c r="F18" s="23"/>
      <c r="G18" s="17">
        <f t="shared" si="2"/>
        <v>6.75</v>
      </c>
      <c r="H18" s="24">
        <f t="shared" si="3"/>
        <v>6.75</v>
      </c>
    </row>
    <row r="19" spans="1:8" ht="15" customHeight="1" x14ac:dyDescent="0.25">
      <c r="A19" s="19">
        <v>6872</v>
      </c>
      <c r="B19" s="20" t="s">
        <v>205</v>
      </c>
      <c r="C19" s="21" t="s">
        <v>206</v>
      </c>
      <c r="D19" s="22">
        <v>10.02</v>
      </c>
      <c r="E19" s="22"/>
      <c r="F19" s="23"/>
      <c r="G19" s="17">
        <f t="shared" si="2"/>
        <v>10.02</v>
      </c>
      <c r="H19" s="24">
        <f t="shared" si="3"/>
        <v>10.02</v>
      </c>
    </row>
    <row r="20" spans="1:8" ht="15" customHeight="1" x14ac:dyDescent="0.25">
      <c r="A20" s="19">
        <v>7140</v>
      </c>
      <c r="B20" s="20" t="s">
        <v>220</v>
      </c>
      <c r="C20" s="21" t="s">
        <v>221</v>
      </c>
      <c r="D20" s="22">
        <v>20.28</v>
      </c>
      <c r="E20" s="22"/>
      <c r="F20" s="23"/>
      <c r="G20" s="17">
        <f t="shared" ref="G20:G26" si="5">SUM(D20:F20)</f>
        <v>20.28</v>
      </c>
      <c r="H20" s="24">
        <f t="shared" si="3"/>
        <v>20.28</v>
      </c>
    </row>
    <row r="21" spans="1:8" ht="15" customHeight="1" x14ac:dyDescent="0.25">
      <c r="A21" s="19">
        <v>7250</v>
      </c>
      <c r="B21" s="20" t="s">
        <v>226</v>
      </c>
      <c r="C21" s="21" t="s">
        <v>227</v>
      </c>
      <c r="D21" s="22">
        <v>1.758</v>
      </c>
      <c r="E21" s="22"/>
      <c r="F21" s="23"/>
      <c r="G21" s="17">
        <f t="shared" si="5"/>
        <v>1.758</v>
      </c>
      <c r="H21" s="24">
        <f t="shared" si="3"/>
        <v>1.76</v>
      </c>
    </row>
    <row r="22" spans="1:8" ht="15" customHeight="1" x14ac:dyDescent="0.25">
      <c r="A22" s="19">
        <v>7390</v>
      </c>
      <c r="B22" s="20" t="s">
        <v>240</v>
      </c>
      <c r="C22" s="21" t="s">
        <v>241</v>
      </c>
      <c r="D22" s="22">
        <v>61.94</v>
      </c>
      <c r="E22" s="22"/>
      <c r="F22" s="23"/>
      <c r="G22" s="17">
        <f t="shared" si="5"/>
        <v>61.94</v>
      </c>
      <c r="H22" s="24">
        <f t="shared" si="3"/>
        <v>61.94</v>
      </c>
    </row>
    <row r="23" spans="1:8" ht="15" customHeight="1" x14ac:dyDescent="0.25">
      <c r="A23" s="19">
        <v>8000</v>
      </c>
      <c r="B23" s="20" t="s">
        <v>272</v>
      </c>
      <c r="C23" s="21" t="s">
        <v>273</v>
      </c>
      <c r="D23" s="22">
        <v>0.64</v>
      </c>
      <c r="E23" s="22"/>
      <c r="F23" s="23"/>
      <c r="G23" s="17">
        <f t="shared" si="5"/>
        <v>0.64</v>
      </c>
      <c r="H23" s="24">
        <f t="shared" ref="H23:H29" si="6">ROUND(G23,2)</f>
        <v>0.64</v>
      </c>
    </row>
    <row r="24" spans="1:8" ht="15" customHeight="1" x14ac:dyDescent="0.25">
      <c r="A24" s="19">
        <v>8001</v>
      </c>
      <c r="B24" s="20" t="s">
        <v>274</v>
      </c>
      <c r="C24" s="21" t="s">
        <v>275</v>
      </c>
      <c r="D24" s="22">
        <v>11.7</v>
      </c>
      <c r="E24" s="22"/>
      <c r="F24" s="23"/>
      <c r="G24" s="17">
        <f t="shared" si="5"/>
        <v>11.7</v>
      </c>
      <c r="H24" s="24">
        <f t="shared" si="6"/>
        <v>11.7</v>
      </c>
    </row>
    <row r="25" spans="1:8" ht="15" customHeight="1" x14ac:dyDescent="0.25">
      <c r="A25" s="19">
        <v>8400</v>
      </c>
      <c r="B25" s="20" t="s">
        <v>293</v>
      </c>
      <c r="C25" s="21" t="s">
        <v>294</v>
      </c>
      <c r="D25" s="22">
        <v>0.64</v>
      </c>
      <c r="E25" s="22"/>
      <c r="F25" s="23"/>
      <c r="G25" s="17">
        <f t="shared" si="5"/>
        <v>0.64</v>
      </c>
      <c r="H25" s="24">
        <f t="shared" si="6"/>
        <v>0.64</v>
      </c>
    </row>
    <row r="26" spans="1:8" ht="15" customHeight="1" x14ac:dyDescent="0.25">
      <c r="A26" s="19">
        <v>8890</v>
      </c>
      <c r="B26" s="20" t="s">
        <v>310</v>
      </c>
      <c r="C26" s="21" t="s">
        <v>311</v>
      </c>
      <c r="D26" s="22">
        <v>1.92</v>
      </c>
      <c r="E26" s="22"/>
      <c r="F26" s="23"/>
      <c r="G26" s="17">
        <f t="shared" si="5"/>
        <v>1.92</v>
      </c>
      <c r="H26" s="24">
        <f t="shared" si="6"/>
        <v>1.92</v>
      </c>
    </row>
    <row r="27" spans="1:8" ht="15" customHeight="1" x14ac:dyDescent="0.25">
      <c r="A27" s="19">
        <v>9090</v>
      </c>
      <c r="B27" s="20" t="s">
        <v>326</v>
      </c>
      <c r="C27" s="21" t="s">
        <v>327</v>
      </c>
      <c r="D27" s="22">
        <v>3.15</v>
      </c>
      <c r="E27" s="22"/>
      <c r="F27" s="23"/>
      <c r="G27" s="17">
        <f t="shared" ref="G27:G32" si="7">SUM(D27:F27)</f>
        <v>3.15</v>
      </c>
      <c r="H27" s="24">
        <f t="shared" si="6"/>
        <v>3.15</v>
      </c>
    </row>
    <row r="28" spans="1:8" ht="15" customHeight="1" x14ac:dyDescent="0.25">
      <c r="A28" s="19">
        <v>122011</v>
      </c>
      <c r="B28" s="20" t="s">
        <v>367</v>
      </c>
      <c r="C28" s="21" t="s">
        <v>368</v>
      </c>
      <c r="D28" s="22">
        <v>13.2</v>
      </c>
      <c r="E28" s="22"/>
      <c r="F28" s="23"/>
      <c r="G28" s="17">
        <f t="shared" si="7"/>
        <v>13.2</v>
      </c>
      <c r="H28" s="24">
        <f t="shared" si="6"/>
        <v>13.2</v>
      </c>
    </row>
    <row r="29" spans="1:8" ht="15" customHeight="1" x14ac:dyDescent="0.25">
      <c r="A29" s="19">
        <v>130053</v>
      </c>
      <c r="B29" s="20" t="s">
        <v>374</v>
      </c>
      <c r="C29" s="21" t="s">
        <v>689</v>
      </c>
      <c r="D29" s="22">
        <v>0.64</v>
      </c>
      <c r="E29" s="22"/>
      <c r="F29" s="23"/>
      <c r="G29" s="17">
        <f t="shared" si="7"/>
        <v>0.64</v>
      </c>
      <c r="H29" s="24">
        <f t="shared" si="6"/>
        <v>0.64</v>
      </c>
    </row>
    <row r="30" spans="1:8" ht="15" customHeight="1" x14ac:dyDescent="0.25">
      <c r="A30" s="19">
        <v>130441</v>
      </c>
      <c r="B30" s="20" t="s">
        <v>416</v>
      </c>
      <c r="C30" s="21" t="s">
        <v>417</v>
      </c>
      <c r="D30" s="22">
        <v>2.56</v>
      </c>
      <c r="E30" s="22"/>
      <c r="F30" s="23"/>
      <c r="G30" s="17">
        <f t="shared" si="7"/>
        <v>2.56</v>
      </c>
      <c r="H30" s="24">
        <f t="shared" ref="H30:H36" si="8">ROUND(G30,2)</f>
        <v>2.56</v>
      </c>
    </row>
    <row r="31" spans="1:8" ht="15" customHeight="1" x14ac:dyDescent="0.25">
      <c r="A31" s="19">
        <v>130482</v>
      </c>
      <c r="B31" s="20" t="s">
        <v>423</v>
      </c>
      <c r="C31" s="21" t="s">
        <v>424</v>
      </c>
      <c r="D31" s="22">
        <v>308.39</v>
      </c>
      <c r="E31" s="22"/>
      <c r="F31" s="23"/>
      <c r="G31" s="17">
        <f t="shared" si="7"/>
        <v>308.39</v>
      </c>
      <c r="H31" s="24">
        <f t="shared" si="8"/>
        <v>308.39</v>
      </c>
    </row>
    <row r="32" spans="1:8" ht="15" customHeight="1" x14ac:dyDescent="0.25">
      <c r="A32" s="19">
        <v>130510</v>
      </c>
      <c r="B32" s="20" t="s">
        <v>428</v>
      </c>
      <c r="C32" s="21" t="s">
        <v>429</v>
      </c>
      <c r="D32" s="22">
        <v>23.18</v>
      </c>
      <c r="E32" s="22"/>
      <c r="F32" s="23"/>
      <c r="G32" s="17">
        <f t="shared" si="7"/>
        <v>23.18</v>
      </c>
      <c r="H32" s="24">
        <f t="shared" si="8"/>
        <v>23.18</v>
      </c>
    </row>
    <row r="33" spans="1:8" ht="15" customHeight="1" x14ac:dyDescent="0.25">
      <c r="A33" s="19">
        <v>130535</v>
      </c>
      <c r="B33" s="20" t="s">
        <v>428</v>
      </c>
      <c r="C33" s="21" t="s">
        <v>659</v>
      </c>
      <c r="D33" s="22">
        <v>1.87</v>
      </c>
      <c r="E33" s="22"/>
      <c r="F33" s="23"/>
      <c r="G33" s="17">
        <f t="shared" ref="G33:G36" si="9">SUM(D33:F33)</f>
        <v>1.87</v>
      </c>
      <c r="H33" s="24">
        <f t="shared" si="8"/>
        <v>1.87</v>
      </c>
    </row>
    <row r="34" spans="1:8" ht="15" customHeight="1" x14ac:dyDescent="0.25">
      <c r="A34" s="19">
        <v>130553</v>
      </c>
      <c r="B34" s="20" t="s">
        <v>438</v>
      </c>
      <c r="C34" s="21" t="s">
        <v>439</v>
      </c>
      <c r="D34" s="22">
        <v>0.64</v>
      </c>
      <c r="E34" s="22"/>
      <c r="F34" s="23"/>
      <c r="G34" s="17">
        <f t="shared" si="9"/>
        <v>0.64</v>
      </c>
      <c r="H34" s="24">
        <f t="shared" si="8"/>
        <v>0.64</v>
      </c>
    </row>
    <row r="35" spans="1:8" ht="15" customHeight="1" x14ac:dyDescent="0.25">
      <c r="A35" s="19">
        <v>130880</v>
      </c>
      <c r="B35" s="20" t="s">
        <v>515</v>
      </c>
      <c r="C35" s="21" t="s">
        <v>516</v>
      </c>
      <c r="D35" s="22">
        <v>343.64</v>
      </c>
      <c r="E35" s="22"/>
      <c r="F35" s="23"/>
      <c r="G35" s="17">
        <f t="shared" si="9"/>
        <v>343.64</v>
      </c>
      <c r="H35" s="24">
        <f t="shared" si="8"/>
        <v>343.64</v>
      </c>
    </row>
    <row r="36" spans="1:8" ht="15" customHeight="1" x14ac:dyDescent="0.25">
      <c r="A36" s="19">
        <v>130951</v>
      </c>
      <c r="B36" s="20" t="s">
        <v>518</v>
      </c>
      <c r="C36" s="21" t="s">
        <v>519</v>
      </c>
      <c r="D36" s="22">
        <v>102.16800000000001</v>
      </c>
      <c r="E36" s="22"/>
      <c r="F36" s="23"/>
      <c r="G36" s="17">
        <f t="shared" si="9"/>
        <v>102.16800000000001</v>
      </c>
      <c r="H36" s="24">
        <f t="shared" si="8"/>
        <v>102.17</v>
      </c>
    </row>
    <row r="37" spans="1:8" ht="15" customHeight="1" x14ac:dyDescent="0.25">
      <c r="A37" s="19">
        <v>210198</v>
      </c>
      <c r="B37" s="20" t="s">
        <v>602</v>
      </c>
      <c r="C37" s="21" t="s">
        <v>751</v>
      </c>
      <c r="D37" s="22">
        <v>57.396000000000001</v>
      </c>
      <c r="E37" s="22"/>
      <c r="F37" s="23"/>
      <c r="G37" s="17">
        <f t="shared" ref="G37" si="10">SUM(D37:F37)</f>
        <v>57.396000000000001</v>
      </c>
      <c r="H37" s="24">
        <f t="shared" ref="H37:H42" si="11">ROUND(G37,2)</f>
        <v>57.4</v>
      </c>
    </row>
    <row r="38" spans="1:8" ht="15" customHeight="1" x14ac:dyDescent="0.25">
      <c r="A38" s="19">
        <v>230201</v>
      </c>
      <c r="B38" s="20" t="s">
        <v>631</v>
      </c>
      <c r="C38" s="21" t="s">
        <v>632</v>
      </c>
      <c r="D38" s="22">
        <v>401.98599999999999</v>
      </c>
      <c r="E38" s="22"/>
      <c r="F38" s="23"/>
      <c r="G38" s="17">
        <f t="shared" ref="G38:G44" si="12">SUM(D38:F38)</f>
        <v>401.98599999999999</v>
      </c>
      <c r="H38" s="24">
        <f t="shared" si="11"/>
        <v>401.99</v>
      </c>
    </row>
    <row r="39" spans="1:8" ht="15" customHeight="1" x14ac:dyDescent="0.25">
      <c r="A39" s="19">
        <v>230202</v>
      </c>
      <c r="B39" s="20" t="s">
        <v>633</v>
      </c>
      <c r="C39" s="21" t="s">
        <v>634</v>
      </c>
      <c r="D39" s="22">
        <v>167.714</v>
      </c>
      <c r="E39" s="4">
        <v>35.700000000000003</v>
      </c>
      <c r="F39" s="23">
        <v>354.17</v>
      </c>
      <c r="G39" s="17">
        <f t="shared" si="12"/>
        <v>557.58400000000006</v>
      </c>
      <c r="H39" s="24">
        <f t="shared" si="11"/>
        <v>557.58000000000004</v>
      </c>
    </row>
    <row r="40" spans="1:8" ht="15" customHeight="1" x14ac:dyDescent="0.25">
      <c r="A40" s="19">
        <v>230203</v>
      </c>
      <c r="B40" s="20" t="s">
        <v>635</v>
      </c>
      <c r="C40" s="21" t="s">
        <v>636</v>
      </c>
      <c r="D40" s="22">
        <v>1.52</v>
      </c>
      <c r="E40" s="22"/>
      <c r="F40" s="23"/>
      <c r="G40" s="17">
        <f t="shared" si="12"/>
        <v>1.52</v>
      </c>
      <c r="H40" s="24">
        <f t="shared" si="11"/>
        <v>1.52</v>
      </c>
    </row>
    <row r="41" spans="1:8" ht="15" customHeight="1" x14ac:dyDescent="0.25">
      <c r="A41" s="19">
        <v>230208</v>
      </c>
      <c r="B41" s="20" t="s">
        <v>639</v>
      </c>
      <c r="C41" s="21" t="s">
        <v>640</v>
      </c>
      <c r="D41" s="22">
        <v>96.816000000000003</v>
      </c>
      <c r="E41" s="22"/>
      <c r="F41" s="23">
        <v>357.48</v>
      </c>
      <c r="G41" s="17">
        <f t="shared" si="12"/>
        <v>454.29600000000005</v>
      </c>
      <c r="H41" s="24">
        <f t="shared" si="11"/>
        <v>454.3</v>
      </c>
    </row>
    <row r="42" spans="1:8" ht="15" customHeight="1" x14ac:dyDescent="0.25">
      <c r="A42" s="26" t="s">
        <v>717</v>
      </c>
      <c r="B42" s="20" t="s">
        <v>645</v>
      </c>
      <c r="C42" s="21" t="s">
        <v>720</v>
      </c>
      <c r="D42" s="22">
        <v>0.64</v>
      </c>
      <c r="E42" s="22"/>
      <c r="F42" s="23"/>
      <c r="G42" s="17">
        <f t="shared" si="12"/>
        <v>0.64</v>
      </c>
      <c r="H42" s="24">
        <f t="shared" si="11"/>
        <v>0.64</v>
      </c>
    </row>
    <row r="43" spans="1:8" ht="15" customHeight="1" x14ac:dyDescent="0.25">
      <c r="A43" s="26" t="s">
        <v>718</v>
      </c>
      <c r="B43" s="20" t="s">
        <v>645</v>
      </c>
      <c r="C43" s="21" t="s">
        <v>719</v>
      </c>
      <c r="D43" s="22">
        <v>2.56</v>
      </c>
      <c r="E43" s="22"/>
      <c r="F43" s="23"/>
      <c r="G43" s="17">
        <f t="shared" si="12"/>
        <v>2.56</v>
      </c>
      <c r="H43" s="24">
        <f t="shared" ref="H43:H44" si="13">ROUND(G43,2)</f>
        <v>2.56</v>
      </c>
    </row>
    <row r="44" spans="1:8" ht="15" customHeight="1" x14ac:dyDescent="0.25">
      <c r="A44" s="19">
        <v>814020</v>
      </c>
      <c r="B44" s="20" t="s">
        <v>647</v>
      </c>
      <c r="C44" s="21" t="s">
        <v>648</v>
      </c>
      <c r="D44" s="22">
        <v>13.964</v>
      </c>
      <c r="E44" s="22"/>
      <c r="F44" s="23"/>
      <c r="G44" s="17">
        <f t="shared" si="12"/>
        <v>13.964</v>
      </c>
      <c r="H44" s="24">
        <f t="shared" si="13"/>
        <v>13.96</v>
      </c>
    </row>
    <row r="45" spans="1:8" ht="15" customHeight="1" x14ac:dyDescent="0.25">
      <c r="D45" s="34">
        <f>SUM(D5:D44)</f>
        <v>4105.3499999999985</v>
      </c>
      <c r="E45" s="34">
        <f>SUM(E5:E44)</f>
        <v>35.700000000000003</v>
      </c>
      <c r="F45" s="35">
        <f>SUM(F6:F44)</f>
        <v>1529.98</v>
      </c>
      <c r="G45" s="36">
        <f>SUM(G5:G44)</f>
        <v>5671.03</v>
      </c>
      <c r="H45" s="37">
        <f>SUM(H5:H44)</f>
        <v>5671.04</v>
      </c>
    </row>
    <row r="46" spans="1:8" ht="15" customHeight="1" x14ac:dyDescent="0.25">
      <c r="A46" s="2" t="s">
        <v>7</v>
      </c>
      <c r="F46" s="4" t="s">
        <v>7</v>
      </c>
      <c r="G46" s="38"/>
      <c r="H46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H403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45352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15.518000000000001</v>
      </c>
      <c r="E5" s="15"/>
      <c r="F5" s="16"/>
      <c r="G5" s="17">
        <f t="shared" ref="G5:G60" si="0">SUM(D5:F5)</f>
        <v>15.518000000000001</v>
      </c>
      <c r="H5" s="18">
        <f t="shared" ref="H5:H70" si="1">ROUND(G5,2)</f>
        <v>15.52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8.6</v>
      </c>
      <c r="E6" s="15"/>
      <c r="F6" s="16"/>
      <c r="G6" s="17">
        <f t="shared" si="0"/>
        <v>8.6</v>
      </c>
      <c r="H6" s="18">
        <f t="shared" si="1"/>
        <v>8.6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1.8660000000000001</v>
      </c>
      <c r="E11" s="22"/>
      <c r="F11" s="23"/>
      <c r="G11" s="17">
        <f t="shared" si="0"/>
        <v>1.8660000000000001</v>
      </c>
      <c r="H11" s="24">
        <f>ROUND(G11,2)</f>
        <v>1.87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107.79</v>
      </c>
      <c r="E13" s="22"/>
      <c r="F13" s="23"/>
      <c r="G13" s="17">
        <f t="shared" si="0"/>
        <v>107.79</v>
      </c>
      <c r="H13" s="24">
        <f t="shared" si="1"/>
        <v>107.79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13.478</v>
      </c>
      <c r="E29" s="22"/>
      <c r="F29" s="23"/>
      <c r="G29" s="17">
        <f t="shared" si="0"/>
        <v>13.478</v>
      </c>
      <c r="H29" s="24">
        <f t="shared" si="1"/>
        <v>13.48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137.61600000000001</v>
      </c>
      <c r="E30" s="22"/>
      <c r="F30" s="23"/>
      <c r="G30" s="17">
        <f t="shared" si="0"/>
        <v>137.61600000000001</v>
      </c>
      <c r="H30" s="24">
        <f t="shared" si="1"/>
        <v>137.62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12.61</v>
      </c>
      <c r="E37" s="22"/>
      <c r="F37" s="23"/>
      <c r="G37" s="17">
        <f t="shared" si="0"/>
        <v>12.61</v>
      </c>
      <c r="H37" s="24">
        <f t="shared" si="1"/>
        <v>12.61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>
        <v>7.48</v>
      </c>
      <c r="E39" s="22"/>
      <c r="F39" s="23"/>
      <c r="G39" s="17">
        <f t="shared" si="0"/>
        <v>7.48</v>
      </c>
      <c r="H39" s="24">
        <f t="shared" si="1"/>
        <v>7.48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10.488</v>
      </c>
      <c r="E63" s="22"/>
      <c r="F63" s="23"/>
      <c r="G63" s="17">
        <f t="shared" si="4"/>
        <v>10.488</v>
      </c>
      <c r="H63" s="24">
        <f t="shared" si="1"/>
        <v>10.49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10.41</v>
      </c>
      <c r="E70" s="22"/>
      <c r="F70" s="23"/>
      <c r="G70" s="17">
        <f t="shared" si="4"/>
        <v>10.41</v>
      </c>
      <c r="H70" s="24">
        <f t="shared" si="1"/>
        <v>10.41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0.64</v>
      </c>
      <c r="E76" s="22"/>
      <c r="F76" s="23"/>
      <c r="G76" s="17">
        <f t="shared" si="4"/>
        <v>0.64</v>
      </c>
      <c r="H76" s="24">
        <f t="shared" si="6"/>
        <v>0.64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199.90600000000001</v>
      </c>
      <c r="E84" s="22"/>
      <c r="F84" s="23"/>
      <c r="G84" s="17">
        <f t="shared" si="4"/>
        <v>199.90600000000001</v>
      </c>
      <c r="H84" s="24">
        <f t="shared" si="6"/>
        <v>199.91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1509.26</v>
      </c>
      <c r="E85" s="22"/>
      <c r="F85" s="23"/>
      <c r="G85" s="17">
        <f t="shared" si="4"/>
        <v>1509.26</v>
      </c>
      <c r="H85" s="24">
        <f t="shared" si="6"/>
        <v>1509.26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1.28</v>
      </c>
      <c r="E86" s="25"/>
      <c r="F86" s="23"/>
      <c r="G86" s="17">
        <f t="shared" si="4"/>
        <v>1.28</v>
      </c>
      <c r="H86" s="24">
        <f t="shared" si="6"/>
        <v>1.28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9.25</v>
      </c>
      <c r="E100" s="22"/>
      <c r="F100" s="23"/>
      <c r="G100" s="17">
        <f t="shared" si="4"/>
        <v>9.25</v>
      </c>
      <c r="H100" s="24">
        <f t="shared" si="6"/>
        <v>9.25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0.58599999999999997</v>
      </c>
      <c r="E103" s="22"/>
      <c r="F103" s="23"/>
      <c r="G103" s="17">
        <f t="shared" si="4"/>
        <v>0.58599999999999997</v>
      </c>
      <c r="H103" s="24">
        <f t="shared" si="6"/>
        <v>0.59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4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19.420000000000002</v>
      </c>
      <c r="E113" s="22"/>
      <c r="F113" s="23"/>
      <c r="G113" s="17">
        <f t="shared" si="4"/>
        <v>19.420000000000002</v>
      </c>
      <c r="H113" s="24">
        <f t="shared" ref="H113:H114" si="8">ROUND(G113,2)</f>
        <v>19.420000000000002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4"/>
        <v>0</v>
      </c>
      <c r="H114" s="24">
        <f t="shared" si="8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1.87</v>
      </c>
      <c r="E116" s="22"/>
      <c r="F116" s="23"/>
      <c r="G116" s="17">
        <f t="shared" si="4"/>
        <v>1.87</v>
      </c>
      <c r="H116" s="24">
        <f t="shared" si="6"/>
        <v>1.87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7</v>
      </c>
      <c r="E117" s="22"/>
      <c r="F117" s="23"/>
      <c r="G117" s="17">
        <f t="shared" si="4"/>
        <v>7</v>
      </c>
      <c r="H117" s="24">
        <f t="shared" si="6"/>
        <v>7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1.87</v>
      </c>
      <c r="E118" s="22"/>
      <c r="F118" s="23"/>
      <c r="G118" s="17">
        <f t="shared" si="4"/>
        <v>1.87</v>
      </c>
      <c r="H118" s="24">
        <f t="shared" si="6"/>
        <v>1.87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9">SUM(D126:F126)</f>
        <v>0</v>
      </c>
      <c r="H126" s="24">
        <f t="shared" si="6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23.65</v>
      </c>
      <c r="E127" s="22"/>
      <c r="F127" s="23"/>
      <c r="G127" s="17">
        <f t="shared" si="9"/>
        <v>23.65</v>
      </c>
      <c r="H127" s="24">
        <f t="shared" si="6"/>
        <v>23.65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24.75</v>
      </c>
      <c r="E141" s="22"/>
      <c r="F141" s="23"/>
      <c r="G141" s="17">
        <f t="shared" si="9"/>
        <v>24.75</v>
      </c>
      <c r="H141" s="24">
        <f t="shared" si="6"/>
        <v>24.75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224.45</v>
      </c>
      <c r="E157" s="22"/>
      <c r="F157" s="23"/>
      <c r="G157" s="17">
        <f t="shared" si="9"/>
        <v>224.45</v>
      </c>
      <c r="H157" s="24">
        <f t="shared" si="10"/>
        <v>224.45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1.39</v>
      </c>
      <c r="E165" s="22"/>
      <c r="F165" s="23"/>
      <c r="G165" s="17">
        <f t="shared" si="9"/>
        <v>1.39</v>
      </c>
      <c r="H165" s="24">
        <f t="shared" si="10"/>
        <v>1.39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25.5</v>
      </c>
      <c r="E177" s="22"/>
      <c r="F177" s="23">
        <v>45.95</v>
      </c>
      <c r="G177" s="17">
        <f t="shared" si="9"/>
        <v>71.45</v>
      </c>
      <c r="H177" s="24">
        <f t="shared" si="10"/>
        <v>71.45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7.6360000000000001</v>
      </c>
      <c r="E180" s="22"/>
      <c r="F180" s="23"/>
      <c r="G180" s="17">
        <f t="shared" si="9"/>
        <v>7.6360000000000001</v>
      </c>
      <c r="H180" s="24">
        <f t="shared" si="10"/>
        <v>7.64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1.28</v>
      </c>
      <c r="E190" s="22"/>
      <c r="F190" s="23"/>
      <c r="G190" s="17">
        <f t="shared" ref="G190:G253" si="11">SUM(D190:F190)</f>
        <v>1.28</v>
      </c>
      <c r="H190" s="24">
        <f t="shared" si="10"/>
        <v>1.28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>
        <v>1.92</v>
      </c>
      <c r="E227" s="22"/>
      <c r="F227" s="23"/>
      <c r="G227" s="17">
        <f t="shared" si="11"/>
        <v>1.92</v>
      </c>
      <c r="H227" s="24">
        <f t="shared" si="12"/>
        <v>1.92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11"/>
        <v>0</v>
      </c>
      <c r="H229" s="24">
        <f>ROUND(G229,2)</f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>
        <v>14</v>
      </c>
      <c r="E232" s="22"/>
      <c r="F232" s="23"/>
      <c r="G232" s="17">
        <f t="shared" si="11"/>
        <v>14</v>
      </c>
      <c r="H232" s="24">
        <f>ROUND(G232,2)</f>
        <v>14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5.2859999999999996</v>
      </c>
      <c r="E240" s="22"/>
      <c r="F240" s="23"/>
      <c r="G240" s="17">
        <f t="shared" si="11"/>
        <v>5.2859999999999996</v>
      </c>
      <c r="H240" s="24">
        <f t="shared" si="13"/>
        <v>5.29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5.12</v>
      </c>
      <c r="E244" s="22"/>
      <c r="F244" s="23"/>
      <c r="G244" s="17">
        <f t="shared" si="11"/>
        <v>5.12</v>
      </c>
      <c r="H244" s="24">
        <f t="shared" si="13"/>
        <v>5.12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236.98599999999999</v>
      </c>
      <c r="E249" s="22"/>
      <c r="F249" s="23"/>
      <c r="G249" s="17">
        <f t="shared" si="11"/>
        <v>236.98599999999999</v>
      </c>
      <c r="H249" s="24">
        <f t="shared" si="13"/>
        <v>236.99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0.64</v>
      </c>
      <c r="E252" s="22"/>
      <c r="F252" s="23"/>
      <c r="G252" s="17">
        <f t="shared" si="11"/>
        <v>0.64</v>
      </c>
      <c r="H252" s="24">
        <f t="shared" si="13"/>
        <v>0.64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7.0679999999999996</v>
      </c>
      <c r="E259" s="22"/>
      <c r="F259" s="23"/>
      <c r="G259" s="17">
        <f t="shared" si="14"/>
        <v>7.0679999999999996</v>
      </c>
      <c r="H259" s="24">
        <f t="shared" si="13"/>
        <v>7.07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465.27</v>
      </c>
      <c r="E306" s="22"/>
      <c r="F306" s="23"/>
      <c r="G306" s="17">
        <f t="shared" si="14"/>
        <v>465.27</v>
      </c>
      <c r="H306" s="24">
        <f t="shared" si="13"/>
        <v>465.27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16.308</v>
      </c>
      <c r="E308" s="22"/>
      <c r="F308" s="23"/>
      <c r="G308" s="17">
        <f t="shared" si="14"/>
        <v>16.308</v>
      </c>
      <c r="H308" s="24">
        <f t="shared" si="13"/>
        <v>16.309999999999999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1.28</v>
      </c>
      <c r="E311" s="22"/>
      <c r="F311" s="23"/>
      <c r="G311" s="17">
        <f t="shared" si="14"/>
        <v>1.28</v>
      </c>
      <c r="H311" s="24">
        <f t="shared" si="13"/>
        <v>1.28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5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157.75800000000001</v>
      </c>
      <c r="E317" s="22"/>
      <c r="F317" s="23"/>
      <c r="G317" s="17">
        <f t="shared" si="14"/>
        <v>157.75800000000001</v>
      </c>
      <c r="H317" s="24">
        <f>ROUND(G317,2)</f>
        <v>157.76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0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0.64</v>
      </c>
      <c r="E328" s="22"/>
      <c r="F328" s="23"/>
      <c r="G328" s="17">
        <f t="shared" si="16"/>
        <v>0.64</v>
      </c>
      <c r="H328" s="24">
        <f t="shared" si="15"/>
        <v>0.64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>
        <v>12.16</v>
      </c>
      <c r="E346" s="22"/>
      <c r="F346" s="23"/>
      <c r="G346" s="17">
        <f t="shared" si="16"/>
        <v>12.16</v>
      </c>
      <c r="H346" s="24">
        <f t="shared" si="15"/>
        <v>12.16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210059</v>
      </c>
      <c r="B366" s="20" t="s">
        <v>611</v>
      </c>
      <c r="C366" s="21" t="s">
        <v>683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210198</v>
      </c>
      <c r="B373" s="20" t="s">
        <v>602</v>
      </c>
      <c r="C373" s="21" t="s">
        <v>751</v>
      </c>
      <c r="D373" s="22">
        <v>10.89</v>
      </c>
      <c r="E373" s="22"/>
      <c r="F373" s="23"/>
      <c r="G373" s="17">
        <f t="shared" si="16"/>
        <v>10.89</v>
      </c>
      <c r="H373" s="24">
        <f t="shared" si="15"/>
        <v>10.89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ref="G381:G401" si="18">SUM(D381:F381)</f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si="18"/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303.57</v>
      </c>
      <c r="E387" s="22"/>
      <c r="F387" s="23"/>
      <c r="G387" s="17">
        <f t="shared" si="18"/>
        <v>303.57</v>
      </c>
      <c r="H387" s="24">
        <f t="shared" si="15"/>
        <v>303.57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243.006</v>
      </c>
      <c r="F388" s="23"/>
      <c r="G388" s="17">
        <f t="shared" si="18"/>
        <v>243.006</v>
      </c>
      <c r="H388" s="24">
        <f t="shared" si="15"/>
        <v>243.01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/>
      <c r="E389" s="22"/>
      <c r="F389" s="23"/>
      <c r="G389" s="17">
        <f t="shared" si="18"/>
        <v>0</v>
      </c>
      <c r="H389" s="24">
        <f t="shared" si="15"/>
        <v>0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180.61199999999999</v>
      </c>
      <c r="E391" s="22"/>
      <c r="F391" s="23"/>
      <c r="G391" s="17">
        <f t="shared" si="18"/>
        <v>180.61199999999999</v>
      </c>
      <c r="H391" s="24">
        <f t="shared" si="15"/>
        <v>180.61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1.28</v>
      </c>
      <c r="E394" s="22"/>
      <c r="F394" s="23"/>
      <c r="G394" s="17">
        <f t="shared" si="18"/>
        <v>1.28</v>
      </c>
      <c r="H394" s="24">
        <f t="shared" si="15"/>
        <v>1.28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3.786</v>
      </c>
      <c r="E396" s="22"/>
      <c r="F396" s="23"/>
      <c r="G396" s="17">
        <f t="shared" si="18"/>
        <v>3.786</v>
      </c>
      <c r="H396" s="24">
        <f t="shared" si="19"/>
        <v>3.79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12.891999999999999</v>
      </c>
      <c r="E397" s="22"/>
      <c r="F397" s="23"/>
      <c r="G397" s="17">
        <f t="shared" si="18"/>
        <v>12.891999999999999</v>
      </c>
      <c r="H397" s="24">
        <f t="shared" si="19"/>
        <v>12.89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4066.0659999999993</v>
      </c>
      <c r="E402" s="34">
        <f t="shared" ref="E402" si="20">SUM(E5:E401)</f>
        <v>0</v>
      </c>
      <c r="F402" s="35">
        <f>SUM(F10:F401)</f>
        <v>45.95</v>
      </c>
      <c r="G402" s="36"/>
      <c r="H402" s="37"/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35EF-3ED7-4641-8E0F-4A19D398CBDA}">
  <sheetPr>
    <pageSetUpPr fitToPage="1"/>
  </sheetPr>
  <dimension ref="A2:H53"/>
  <sheetViews>
    <sheetView topLeftCell="A7" zoomScale="120" zoomScaleNormal="120" workbookViewId="0">
      <selection activeCell="J11" sqref="J1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45352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15.518000000000001</v>
      </c>
      <c r="E5" s="15"/>
      <c r="F5" s="16"/>
      <c r="G5" s="17">
        <f t="shared" ref="G5:G12" si="0">SUM(D5:F5)</f>
        <v>15.518000000000001</v>
      </c>
      <c r="H5" s="18">
        <f t="shared" ref="H5:H14" si="1">ROUND(G5,2)</f>
        <v>15.52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8.6</v>
      </c>
      <c r="E6" s="15"/>
      <c r="F6" s="16"/>
      <c r="G6" s="17">
        <f t="shared" si="0"/>
        <v>8.6</v>
      </c>
      <c r="H6" s="18">
        <f t="shared" si="1"/>
        <v>8.6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1.8660000000000001</v>
      </c>
      <c r="E7" s="22"/>
      <c r="F7" s="23"/>
      <c r="G7" s="17">
        <f t="shared" si="0"/>
        <v>1.8660000000000001</v>
      </c>
      <c r="H7" s="24">
        <f>ROUND(G7,2)</f>
        <v>1.87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107.79</v>
      </c>
      <c r="E8" s="22"/>
      <c r="F8" s="23"/>
      <c r="G8" s="17">
        <f t="shared" si="0"/>
        <v>107.79</v>
      </c>
      <c r="H8" s="24">
        <f t="shared" si="1"/>
        <v>107.79</v>
      </c>
    </row>
    <row r="9" spans="1:8" ht="15" customHeight="1" x14ac:dyDescent="0.25">
      <c r="A9" s="19">
        <v>2350</v>
      </c>
      <c r="B9" s="20" t="s">
        <v>51</v>
      </c>
      <c r="C9" s="21" t="s">
        <v>52</v>
      </c>
      <c r="D9" s="22">
        <v>13.478</v>
      </c>
      <c r="E9" s="22"/>
      <c r="F9" s="23"/>
      <c r="G9" s="17">
        <f t="shared" si="0"/>
        <v>13.478</v>
      </c>
      <c r="H9" s="24">
        <f t="shared" si="1"/>
        <v>13.48</v>
      </c>
    </row>
    <row r="10" spans="1:8" ht="15" customHeight="1" x14ac:dyDescent="0.25">
      <c r="A10" s="19">
        <v>2460</v>
      </c>
      <c r="B10" s="20" t="s">
        <v>53</v>
      </c>
      <c r="C10" s="21" t="s">
        <v>681</v>
      </c>
      <c r="D10" s="22">
        <v>137.61600000000001</v>
      </c>
      <c r="E10" s="22"/>
      <c r="F10" s="23"/>
      <c r="G10" s="17">
        <f t="shared" si="0"/>
        <v>137.61600000000001</v>
      </c>
      <c r="H10" s="24">
        <f t="shared" si="1"/>
        <v>137.62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12.61</v>
      </c>
      <c r="E11" s="22"/>
      <c r="F11" s="23"/>
      <c r="G11" s="17">
        <f t="shared" si="0"/>
        <v>12.61</v>
      </c>
      <c r="H11" s="24">
        <f t="shared" si="1"/>
        <v>12.61</v>
      </c>
    </row>
    <row r="12" spans="1:8" ht="15" customHeight="1" x14ac:dyDescent="0.25">
      <c r="A12" s="19">
        <v>3060</v>
      </c>
      <c r="B12" s="20" t="s">
        <v>70</v>
      </c>
      <c r="C12" s="21" t="s">
        <v>71</v>
      </c>
      <c r="D12" s="22">
        <v>7.48</v>
      </c>
      <c r="E12" s="22"/>
      <c r="F12" s="23"/>
      <c r="G12" s="17">
        <f t="shared" si="0"/>
        <v>7.48</v>
      </c>
      <c r="H12" s="24">
        <f t="shared" si="1"/>
        <v>7.48</v>
      </c>
    </row>
    <row r="13" spans="1:8" ht="15" customHeight="1" x14ac:dyDescent="0.25">
      <c r="A13" s="19">
        <v>5000</v>
      </c>
      <c r="B13" s="20" t="s">
        <v>112</v>
      </c>
      <c r="C13" s="21" t="s">
        <v>113</v>
      </c>
      <c r="D13" s="22">
        <v>10.488</v>
      </c>
      <c r="E13" s="22"/>
      <c r="F13" s="23"/>
      <c r="G13" s="17">
        <f t="shared" ref="G13:G24" si="2">SUM(D13:F13)</f>
        <v>10.488</v>
      </c>
      <c r="H13" s="24">
        <f t="shared" si="1"/>
        <v>10.49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10.41</v>
      </c>
      <c r="E14" s="22"/>
      <c r="F14" s="23"/>
      <c r="G14" s="17">
        <f t="shared" si="2"/>
        <v>10.41</v>
      </c>
      <c r="H14" s="24">
        <f t="shared" si="1"/>
        <v>10.41</v>
      </c>
    </row>
    <row r="15" spans="1:8" ht="15" customHeight="1" x14ac:dyDescent="0.25">
      <c r="A15" s="19">
        <v>5470</v>
      </c>
      <c r="B15" s="20" t="s">
        <v>136</v>
      </c>
      <c r="C15" s="21" t="s">
        <v>137</v>
      </c>
      <c r="D15" s="22">
        <v>0.64</v>
      </c>
      <c r="E15" s="22"/>
      <c r="F15" s="23"/>
      <c r="G15" s="17">
        <f t="shared" si="2"/>
        <v>0.64</v>
      </c>
      <c r="H15" s="24">
        <f t="shared" ref="H15:H26" si="3">ROUND(G15,2)</f>
        <v>0.64</v>
      </c>
    </row>
    <row r="16" spans="1:8" ht="15" customHeight="1" x14ac:dyDescent="0.25">
      <c r="A16" s="19">
        <v>5660</v>
      </c>
      <c r="B16" s="20" t="s">
        <v>150</v>
      </c>
      <c r="C16" s="21" t="s">
        <v>151</v>
      </c>
      <c r="D16" s="22">
        <v>199.90600000000001</v>
      </c>
      <c r="E16" s="22"/>
      <c r="F16" s="23"/>
      <c r="G16" s="17">
        <f t="shared" si="2"/>
        <v>199.90600000000001</v>
      </c>
      <c r="H16" s="24">
        <f t="shared" si="3"/>
        <v>199.91</v>
      </c>
    </row>
    <row r="17" spans="1:8" ht="15" customHeight="1" x14ac:dyDescent="0.25">
      <c r="A17" s="19">
        <v>5690</v>
      </c>
      <c r="B17" s="20" t="s">
        <v>152</v>
      </c>
      <c r="C17" s="21" t="s">
        <v>153</v>
      </c>
      <c r="D17" s="22">
        <v>1509.26</v>
      </c>
      <c r="E17" s="22"/>
      <c r="F17" s="23">
        <v>715.72</v>
      </c>
      <c r="G17" s="17">
        <f t="shared" si="2"/>
        <v>2224.98</v>
      </c>
      <c r="H17" s="24">
        <f t="shared" si="3"/>
        <v>2224.98</v>
      </c>
    </row>
    <row r="18" spans="1:8" ht="15" customHeight="1" x14ac:dyDescent="0.25">
      <c r="A18" s="19">
        <v>5760</v>
      </c>
      <c r="B18" s="20" t="s">
        <v>154</v>
      </c>
      <c r="C18" s="21" t="s">
        <v>155</v>
      </c>
      <c r="D18" s="25">
        <v>1.28</v>
      </c>
      <c r="E18" s="25"/>
      <c r="F18" s="23"/>
      <c r="G18" s="17">
        <f t="shared" si="2"/>
        <v>1.28</v>
      </c>
      <c r="H18" s="24">
        <f t="shared" si="3"/>
        <v>1.28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9.25</v>
      </c>
      <c r="E19" s="22"/>
      <c r="F19" s="23"/>
      <c r="G19" s="17">
        <f t="shared" si="2"/>
        <v>9.25</v>
      </c>
      <c r="H19" s="24">
        <f t="shared" si="3"/>
        <v>9.25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0.58599999999999997</v>
      </c>
      <c r="E20" s="22"/>
      <c r="F20" s="23"/>
      <c r="G20" s="17">
        <f t="shared" si="2"/>
        <v>0.58599999999999997</v>
      </c>
      <c r="H20" s="24">
        <f t="shared" si="3"/>
        <v>0.59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19.420000000000002</v>
      </c>
      <c r="E21" s="22"/>
      <c r="F21" s="23"/>
      <c r="G21" s="17">
        <f t="shared" si="2"/>
        <v>19.420000000000002</v>
      </c>
      <c r="H21" s="24">
        <f t="shared" ref="H21" si="4">ROUND(G21,2)</f>
        <v>19.420000000000002</v>
      </c>
    </row>
    <row r="22" spans="1:8" ht="15" customHeight="1" x14ac:dyDescent="0.25">
      <c r="A22" s="19">
        <v>6870</v>
      </c>
      <c r="B22" s="20" t="s">
        <v>201</v>
      </c>
      <c r="C22" s="21" t="s">
        <v>202</v>
      </c>
      <c r="D22" s="22">
        <v>1.87</v>
      </c>
      <c r="E22" s="22"/>
      <c r="F22" s="23"/>
      <c r="G22" s="17">
        <f t="shared" si="2"/>
        <v>1.87</v>
      </c>
      <c r="H22" s="24">
        <f t="shared" si="3"/>
        <v>1.87</v>
      </c>
    </row>
    <row r="23" spans="1:8" ht="15" customHeight="1" x14ac:dyDescent="0.25">
      <c r="A23" s="19">
        <v>6871</v>
      </c>
      <c r="B23" s="20" t="s">
        <v>203</v>
      </c>
      <c r="C23" s="21" t="s">
        <v>204</v>
      </c>
      <c r="D23" s="22">
        <v>7</v>
      </c>
      <c r="E23" s="22"/>
      <c r="F23" s="23"/>
      <c r="G23" s="17">
        <f t="shared" si="2"/>
        <v>7</v>
      </c>
      <c r="H23" s="24">
        <f t="shared" si="3"/>
        <v>7</v>
      </c>
    </row>
    <row r="24" spans="1:8" ht="15" customHeight="1" x14ac:dyDescent="0.25">
      <c r="A24" s="19">
        <v>6872</v>
      </c>
      <c r="B24" s="20" t="s">
        <v>205</v>
      </c>
      <c r="C24" s="21" t="s">
        <v>206</v>
      </c>
      <c r="D24" s="22">
        <v>1.87</v>
      </c>
      <c r="E24" s="22"/>
      <c r="F24" s="23"/>
      <c r="G24" s="17">
        <f t="shared" si="2"/>
        <v>1.87</v>
      </c>
      <c r="H24" s="24">
        <f t="shared" si="3"/>
        <v>1.87</v>
      </c>
    </row>
    <row r="25" spans="1:8" ht="15" customHeight="1" x14ac:dyDescent="0.25">
      <c r="A25" s="19">
        <v>7180</v>
      </c>
      <c r="B25" s="20" t="s">
        <v>222</v>
      </c>
      <c r="C25" s="21" t="s">
        <v>223</v>
      </c>
      <c r="D25" s="22">
        <v>23.65</v>
      </c>
      <c r="E25" s="22"/>
      <c r="F25" s="23"/>
      <c r="G25" s="17">
        <f t="shared" ref="G25:G30" si="5">SUM(D25:F25)</f>
        <v>23.65</v>
      </c>
      <c r="H25" s="24">
        <f t="shared" si="3"/>
        <v>23.65</v>
      </c>
    </row>
    <row r="26" spans="1:8" ht="15" customHeight="1" x14ac:dyDescent="0.25">
      <c r="A26" s="19">
        <v>7462</v>
      </c>
      <c r="B26" s="20" t="s">
        <v>248</v>
      </c>
      <c r="C26" s="21" t="s">
        <v>249</v>
      </c>
      <c r="D26" s="22">
        <v>24.75</v>
      </c>
      <c r="E26" s="22"/>
      <c r="F26" s="23"/>
      <c r="G26" s="17">
        <f t="shared" si="5"/>
        <v>24.75</v>
      </c>
      <c r="H26" s="24">
        <f t="shared" si="3"/>
        <v>24.75</v>
      </c>
    </row>
    <row r="27" spans="1:8" ht="15" customHeight="1" x14ac:dyDescent="0.25">
      <c r="A27" s="19">
        <v>8001</v>
      </c>
      <c r="B27" s="20" t="s">
        <v>274</v>
      </c>
      <c r="C27" s="21" t="s">
        <v>275</v>
      </c>
      <c r="D27" s="22">
        <v>224.45</v>
      </c>
      <c r="E27" s="22"/>
      <c r="F27" s="23"/>
      <c r="G27" s="17">
        <f t="shared" si="5"/>
        <v>224.45</v>
      </c>
      <c r="H27" s="24">
        <f t="shared" ref="H27:H31" si="6">ROUND(G27,2)</f>
        <v>224.45</v>
      </c>
    </row>
    <row r="28" spans="1:8" ht="15" customHeight="1" x14ac:dyDescent="0.25">
      <c r="A28" s="19">
        <v>8150</v>
      </c>
      <c r="B28" s="20" t="s">
        <v>285</v>
      </c>
      <c r="C28" s="21" t="s">
        <v>286</v>
      </c>
      <c r="D28" s="22">
        <v>1.39</v>
      </c>
      <c r="E28" s="22"/>
      <c r="F28" s="23"/>
      <c r="G28" s="17">
        <f t="shared" si="5"/>
        <v>1.39</v>
      </c>
      <c r="H28" s="24">
        <f t="shared" si="6"/>
        <v>1.39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71.45</v>
      </c>
      <c r="E29" s="22"/>
      <c r="F29" s="23"/>
      <c r="G29" s="17">
        <f t="shared" si="5"/>
        <v>71.45</v>
      </c>
      <c r="H29" s="24">
        <f t="shared" si="6"/>
        <v>71.45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7.6360000000000001</v>
      </c>
      <c r="E30" s="22"/>
      <c r="F30" s="23"/>
      <c r="G30" s="17">
        <f t="shared" si="5"/>
        <v>7.6360000000000001</v>
      </c>
      <c r="H30" s="24">
        <f t="shared" si="6"/>
        <v>7.64</v>
      </c>
    </row>
    <row r="31" spans="1:8" ht="15" customHeight="1" x14ac:dyDescent="0.25">
      <c r="A31" s="19">
        <v>9090</v>
      </c>
      <c r="B31" s="20" t="s">
        <v>326</v>
      </c>
      <c r="C31" s="21" t="s">
        <v>327</v>
      </c>
      <c r="D31" s="22">
        <v>1.28</v>
      </c>
      <c r="E31" s="22"/>
      <c r="F31" s="23"/>
      <c r="G31" s="17">
        <f t="shared" ref="G31:G37" si="7">SUM(D31:F31)</f>
        <v>1.28</v>
      </c>
      <c r="H31" s="24">
        <f t="shared" si="6"/>
        <v>1.28</v>
      </c>
    </row>
    <row r="32" spans="1:8" ht="15" customHeight="1" x14ac:dyDescent="0.25">
      <c r="A32" s="19">
        <v>13091</v>
      </c>
      <c r="B32" s="20" t="s">
        <v>386</v>
      </c>
      <c r="C32" s="21" t="s">
        <v>750</v>
      </c>
      <c r="D32" s="22">
        <v>1.92</v>
      </c>
      <c r="E32" s="22"/>
      <c r="F32" s="23"/>
      <c r="G32" s="17">
        <f t="shared" si="7"/>
        <v>1.92</v>
      </c>
      <c r="H32" s="24">
        <f t="shared" ref="H32" si="8">ROUND(G32,2)</f>
        <v>1.92</v>
      </c>
    </row>
    <row r="33" spans="1:8" ht="15" customHeight="1" x14ac:dyDescent="0.25">
      <c r="A33" s="19">
        <v>130103</v>
      </c>
      <c r="B33" s="20" t="s">
        <v>396</v>
      </c>
      <c r="C33" s="21" t="s">
        <v>397</v>
      </c>
      <c r="D33" s="22">
        <v>14</v>
      </c>
      <c r="E33" s="22"/>
      <c r="F33" s="23"/>
      <c r="G33" s="17">
        <f t="shared" si="7"/>
        <v>14</v>
      </c>
      <c r="H33" s="24">
        <f>ROUND(G33,2)</f>
        <v>14</v>
      </c>
    </row>
    <row r="34" spans="1:8" ht="15" customHeight="1" x14ac:dyDescent="0.25">
      <c r="A34" s="19">
        <v>130402</v>
      </c>
      <c r="B34" s="20" t="s">
        <v>408</v>
      </c>
      <c r="C34" s="21" t="s">
        <v>409</v>
      </c>
      <c r="D34" s="22">
        <v>5.2859999999999996</v>
      </c>
      <c r="E34" s="22"/>
      <c r="F34" s="23"/>
      <c r="G34" s="17">
        <f t="shared" si="7"/>
        <v>5.2859999999999996</v>
      </c>
      <c r="H34" s="24">
        <f t="shared" ref="H34:H41" si="9">ROUND(G34,2)</f>
        <v>5.29</v>
      </c>
    </row>
    <row r="35" spans="1:8" ht="15" customHeight="1" x14ac:dyDescent="0.25">
      <c r="A35" s="19">
        <v>130441</v>
      </c>
      <c r="B35" s="20" t="s">
        <v>416</v>
      </c>
      <c r="C35" s="21" t="s">
        <v>417</v>
      </c>
      <c r="D35" s="22">
        <v>5.12</v>
      </c>
      <c r="E35" s="22"/>
      <c r="F35" s="23"/>
      <c r="G35" s="17">
        <f t="shared" si="7"/>
        <v>5.12</v>
      </c>
      <c r="H35" s="24">
        <f t="shared" si="9"/>
        <v>5.12</v>
      </c>
    </row>
    <row r="36" spans="1:8" ht="15" customHeight="1" x14ac:dyDescent="0.25">
      <c r="A36" s="19">
        <v>130482</v>
      </c>
      <c r="B36" s="20" t="s">
        <v>423</v>
      </c>
      <c r="C36" s="21" t="s">
        <v>424</v>
      </c>
      <c r="D36" s="22">
        <v>236.98599999999999</v>
      </c>
      <c r="E36" s="22"/>
      <c r="F36" s="23"/>
      <c r="G36" s="17">
        <f t="shared" si="7"/>
        <v>236.98599999999999</v>
      </c>
      <c r="H36" s="24">
        <f t="shared" si="9"/>
        <v>236.99</v>
      </c>
    </row>
    <row r="37" spans="1:8" ht="15" customHeight="1" x14ac:dyDescent="0.25">
      <c r="A37" s="19">
        <v>130510</v>
      </c>
      <c r="B37" s="20" t="s">
        <v>428</v>
      </c>
      <c r="C37" s="21" t="s">
        <v>429</v>
      </c>
      <c r="D37" s="22">
        <v>0.64</v>
      </c>
      <c r="E37" s="22"/>
      <c r="F37" s="23"/>
      <c r="G37" s="17">
        <f t="shared" si="7"/>
        <v>0.64</v>
      </c>
      <c r="H37" s="24">
        <f t="shared" si="9"/>
        <v>0.64</v>
      </c>
    </row>
    <row r="38" spans="1:8" ht="15" customHeight="1" x14ac:dyDescent="0.25">
      <c r="A38" s="19">
        <v>130553</v>
      </c>
      <c r="B38" s="20" t="s">
        <v>438</v>
      </c>
      <c r="C38" s="21" t="s">
        <v>439</v>
      </c>
      <c r="D38" s="22">
        <v>7.0679999999999996</v>
      </c>
      <c r="E38" s="22"/>
      <c r="F38" s="23"/>
      <c r="G38" s="17">
        <f t="shared" ref="G38:G42" si="10">SUM(D38:F38)</f>
        <v>7.0679999999999996</v>
      </c>
      <c r="H38" s="24">
        <f t="shared" si="9"/>
        <v>7.07</v>
      </c>
    </row>
    <row r="39" spans="1:8" ht="15" customHeight="1" x14ac:dyDescent="0.25">
      <c r="A39" s="19">
        <v>130880</v>
      </c>
      <c r="B39" s="20" t="s">
        <v>515</v>
      </c>
      <c r="C39" s="21" t="s">
        <v>516</v>
      </c>
      <c r="D39" s="22">
        <v>465.27</v>
      </c>
      <c r="E39" s="22"/>
      <c r="F39" s="23"/>
      <c r="G39" s="17">
        <f t="shared" si="10"/>
        <v>465.27</v>
      </c>
      <c r="H39" s="24">
        <f t="shared" si="9"/>
        <v>465.27</v>
      </c>
    </row>
    <row r="40" spans="1:8" ht="15" customHeight="1" x14ac:dyDescent="0.25">
      <c r="A40" s="19">
        <v>130951</v>
      </c>
      <c r="B40" s="20" t="s">
        <v>518</v>
      </c>
      <c r="C40" s="21" t="s">
        <v>519</v>
      </c>
      <c r="D40" s="22">
        <v>16.308</v>
      </c>
      <c r="E40" s="22"/>
      <c r="F40" s="23"/>
      <c r="G40" s="17">
        <f t="shared" si="10"/>
        <v>16.308</v>
      </c>
      <c r="H40" s="24">
        <f t="shared" si="9"/>
        <v>16.309999999999999</v>
      </c>
    </row>
    <row r="41" spans="1:8" ht="15" customHeight="1" x14ac:dyDescent="0.25">
      <c r="A41" s="19">
        <v>150000</v>
      </c>
      <c r="B41" s="20" t="s">
        <v>522</v>
      </c>
      <c r="C41" s="21" t="s">
        <v>523</v>
      </c>
      <c r="D41" s="22">
        <v>1.28</v>
      </c>
      <c r="E41" s="22"/>
      <c r="F41" s="23"/>
      <c r="G41" s="17">
        <f t="shared" si="10"/>
        <v>1.28</v>
      </c>
      <c r="H41" s="24">
        <f t="shared" si="9"/>
        <v>1.28</v>
      </c>
    </row>
    <row r="42" spans="1:8" ht="15" customHeight="1" x14ac:dyDescent="0.25">
      <c r="A42" s="19">
        <v>150020</v>
      </c>
      <c r="B42" s="20" t="s">
        <v>534</v>
      </c>
      <c r="C42" s="21" t="s">
        <v>535</v>
      </c>
      <c r="D42" s="22">
        <v>157.75800000000001</v>
      </c>
      <c r="E42" s="22"/>
      <c r="F42" s="23"/>
      <c r="G42" s="17">
        <f t="shared" si="10"/>
        <v>157.75800000000001</v>
      </c>
      <c r="H42" s="24">
        <f>ROUND(G42,2)</f>
        <v>157.76</v>
      </c>
    </row>
    <row r="43" spans="1:8" ht="15" customHeight="1" x14ac:dyDescent="0.25">
      <c r="A43" s="19">
        <v>152008</v>
      </c>
      <c r="B43" s="20" t="s">
        <v>554</v>
      </c>
      <c r="C43" s="21" t="s">
        <v>555</v>
      </c>
      <c r="D43" s="22">
        <v>0.64</v>
      </c>
      <c r="E43" s="22"/>
      <c r="F43" s="23"/>
      <c r="G43" s="17">
        <f t="shared" ref="G43:G45" si="11">SUM(D43:F43)</f>
        <v>0.64</v>
      </c>
      <c r="H43" s="24">
        <f t="shared" ref="H43:H49" si="12">ROUND(G43,2)</f>
        <v>0.64</v>
      </c>
    </row>
    <row r="44" spans="1:8" ht="15" customHeight="1" x14ac:dyDescent="0.25">
      <c r="A44" s="19">
        <v>153013</v>
      </c>
      <c r="B44" s="20" t="s">
        <v>581</v>
      </c>
      <c r="C44" s="21" t="s">
        <v>589</v>
      </c>
      <c r="D44" s="22">
        <v>12.16</v>
      </c>
      <c r="E44" s="22"/>
      <c r="F44" s="23"/>
      <c r="G44" s="17">
        <f t="shared" si="11"/>
        <v>12.16</v>
      </c>
      <c r="H44" s="24">
        <f t="shared" si="12"/>
        <v>12.16</v>
      </c>
    </row>
    <row r="45" spans="1:8" ht="15" customHeight="1" x14ac:dyDescent="0.25">
      <c r="A45" s="19">
        <v>210198</v>
      </c>
      <c r="B45" s="20" t="s">
        <v>602</v>
      </c>
      <c r="C45" s="21" t="s">
        <v>751</v>
      </c>
      <c r="D45" s="22">
        <v>10.89</v>
      </c>
      <c r="E45" s="22"/>
      <c r="F45" s="23"/>
      <c r="G45" s="17">
        <f t="shared" si="11"/>
        <v>10.89</v>
      </c>
      <c r="H45" s="24">
        <f t="shared" si="12"/>
        <v>10.89</v>
      </c>
    </row>
    <row r="46" spans="1:8" ht="15" customHeight="1" x14ac:dyDescent="0.25">
      <c r="A46" s="19">
        <v>230201</v>
      </c>
      <c r="B46" s="20" t="s">
        <v>631</v>
      </c>
      <c r="C46" s="21" t="s">
        <v>632</v>
      </c>
      <c r="D46" s="22">
        <v>257.62</v>
      </c>
      <c r="E46" s="22"/>
      <c r="F46" s="23"/>
      <c r="G46" s="17">
        <f t="shared" ref="G46:G51" si="13">SUM(D46:F46)</f>
        <v>257.62</v>
      </c>
      <c r="H46" s="24">
        <f t="shared" si="12"/>
        <v>257.62</v>
      </c>
    </row>
    <row r="47" spans="1:8" ht="15" customHeight="1" x14ac:dyDescent="0.25">
      <c r="A47" s="19">
        <v>230202</v>
      </c>
      <c r="B47" s="20" t="s">
        <v>633</v>
      </c>
      <c r="C47" s="21" t="s">
        <v>634</v>
      </c>
      <c r="D47" s="22">
        <v>243.006</v>
      </c>
      <c r="E47" s="4">
        <v>26.49</v>
      </c>
      <c r="F47" s="23">
        <v>7598.02</v>
      </c>
      <c r="G47" s="17">
        <f t="shared" si="13"/>
        <v>7867.5160000000005</v>
      </c>
      <c r="H47" s="24">
        <f t="shared" si="12"/>
        <v>7867.52</v>
      </c>
    </row>
    <row r="48" spans="1:8" ht="15" customHeight="1" x14ac:dyDescent="0.25">
      <c r="A48" s="19">
        <v>230208</v>
      </c>
      <c r="B48" s="20" t="s">
        <v>639</v>
      </c>
      <c r="C48" s="21" t="s">
        <v>640</v>
      </c>
      <c r="D48" s="22">
        <v>180.61199999999999</v>
      </c>
      <c r="E48" s="22"/>
      <c r="F48" s="23"/>
      <c r="G48" s="17">
        <f t="shared" si="13"/>
        <v>180.61199999999999</v>
      </c>
      <c r="H48" s="24">
        <f t="shared" si="12"/>
        <v>180.61</v>
      </c>
    </row>
    <row r="49" spans="1:8" ht="15" customHeight="1" x14ac:dyDescent="0.25">
      <c r="A49" s="26" t="s">
        <v>717</v>
      </c>
      <c r="B49" s="20" t="s">
        <v>645</v>
      </c>
      <c r="C49" s="21" t="s">
        <v>720</v>
      </c>
      <c r="D49" s="22">
        <v>1.28</v>
      </c>
      <c r="E49" s="22"/>
      <c r="F49" s="23"/>
      <c r="G49" s="17">
        <f t="shared" si="13"/>
        <v>1.28</v>
      </c>
      <c r="H49" s="24">
        <f t="shared" si="12"/>
        <v>1.28</v>
      </c>
    </row>
    <row r="50" spans="1:8" ht="15" customHeight="1" x14ac:dyDescent="0.25">
      <c r="A50" s="26" t="s">
        <v>718</v>
      </c>
      <c r="B50" s="20" t="s">
        <v>645</v>
      </c>
      <c r="C50" s="21" t="s">
        <v>719</v>
      </c>
      <c r="D50" s="22">
        <v>3.786</v>
      </c>
      <c r="E50" s="22"/>
      <c r="F50" s="23"/>
      <c r="G50" s="17">
        <f t="shared" si="13"/>
        <v>3.786</v>
      </c>
      <c r="H50" s="24">
        <f t="shared" ref="H50:H51" si="14">ROUND(G50,2)</f>
        <v>3.79</v>
      </c>
    </row>
    <row r="51" spans="1:8" ht="15" customHeight="1" x14ac:dyDescent="0.25">
      <c r="A51" s="19">
        <v>814020</v>
      </c>
      <c r="B51" s="20" t="s">
        <v>647</v>
      </c>
      <c r="C51" s="21" t="s">
        <v>648</v>
      </c>
      <c r="D51" s="22">
        <v>12.891999999999999</v>
      </c>
      <c r="E51" s="22"/>
      <c r="F51" s="23"/>
      <c r="G51" s="17">
        <f t="shared" si="13"/>
        <v>12.891999999999999</v>
      </c>
      <c r="H51" s="24">
        <f t="shared" si="14"/>
        <v>12.89</v>
      </c>
    </row>
    <row r="52" spans="1:8" ht="15" customHeight="1" x14ac:dyDescent="0.25">
      <c r="D52" s="34">
        <f>SUM(D5:D51)</f>
        <v>4066.0659999999989</v>
      </c>
      <c r="E52" s="34">
        <f>SUM(E5:E51)</f>
        <v>26.49</v>
      </c>
      <c r="F52" s="35">
        <f>SUM(F7:F51)</f>
        <v>8313.74</v>
      </c>
      <c r="G52" s="36">
        <f>SUM(G5:G51)</f>
        <v>12406.295999999998</v>
      </c>
      <c r="H52" s="37">
        <f>SUM(H5:H51)</f>
        <v>12406.340000000002</v>
      </c>
    </row>
    <row r="53" spans="1:8" ht="15" customHeight="1" x14ac:dyDescent="0.25">
      <c r="A53" s="2" t="s">
        <v>7</v>
      </c>
      <c r="F53" s="4" t="s">
        <v>7</v>
      </c>
      <c r="G53" s="38"/>
      <c r="H53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8B681-115F-45FD-B972-B249C00513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59AB-B234-4D97-9A6F-58B0AA9777EE}">
  <dimension ref="A2:H403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45383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8.0540000000000003</v>
      </c>
      <c r="E5" s="15"/>
      <c r="F5" s="16"/>
      <c r="G5" s="17">
        <f t="shared" ref="G5:G60" si="0">SUM(D5:F5)</f>
        <v>8.0540000000000003</v>
      </c>
      <c r="H5" s="18">
        <f t="shared" ref="H5:H70" si="1">ROUND(G5,2)</f>
        <v>8.0500000000000007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6.1840000000000002</v>
      </c>
      <c r="E11" s="22"/>
      <c r="F11" s="23"/>
      <c r="G11" s="17">
        <f t="shared" si="0"/>
        <v>6.1840000000000002</v>
      </c>
      <c r="H11" s="24">
        <f>ROUND(G11,2)</f>
        <v>6.18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140.45599999999999</v>
      </c>
      <c r="E13" s="22"/>
      <c r="F13" s="23"/>
      <c r="G13" s="17">
        <f t="shared" si="0"/>
        <v>140.45599999999999</v>
      </c>
      <c r="H13" s="24">
        <f t="shared" si="1"/>
        <v>140.46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230.22200000000001</v>
      </c>
      <c r="E30" s="22"/>
      <c r="F30" s="23"/>
      <c r="G30" s="17">
        <f t="shared" si="0"/>
        <v>230.22200000000001</v>
      </c>
      <c r="H30" s="24">
        <f t="shared" si="1"/>
        <v>230.22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9.83</v>
      </c>
      <c r="E37" s="22"/>
      <c r="F37" s="23"/>
      <c r="G37" s="17">
        <f t="shared" si="0"/>
        <v>9.83</v>
      </c>
      <c r="H37" s="24">
        <f t="shared" si="1"/>
        <v>9.83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>
        <v>0.64</v>
      </c>
      <c r="E39" s="22"/>
      <c r="F39" s="23"/>
      <c r="G39" s="17">
        <f t="shared" si="0"/>
        <v>0.64</v>
      </c>
      <c r="H39" s="24">
        <f t="shared" si="1"/>
        <v>0.64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10.25</v>
      </c>
      <c r="E56" s="22"/>
      <c r="F56" s="23"/>
      <c r="G56" s="17">
        <f t="shared" si="0"/>
        <v>10.25</v>
      </c>
      <c r="H56" s="24">
        <f t="shared" si="1"/>
        <v>10.25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19.11</v>
      </c>
      <c r="E63" s="22"/>
      <c r="F63" s="23"/>
      <c r="G63" s="17">
        <f t="shared" si="4"/>
        <v>19.11</v>
      </c>
      <c r="H63" s="24">
        <f t="shared" si="1"/>
        <v>19.11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6.46</v>
      </c>
      <c r="E67" s="22"/>
      <c r="F67" s="23"/>
      <c r="G67" s="17">
        <f t="shared" si="4"/>
        <v>6.46</v>
      </c>
      <c r="H67" s="24">
        <f t="shared" si="1"/>
        <v>6.46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1.87</v>
      </c>
      <c r="E70" s="22"/>
      <c r="F70" s="23"/>
      <c r="G70" s="17">
        <f t="shared" si="4"/>
        <v>1.87</v>
      </c>
      <c r="H70" s="24">
        <f t="shared" si="1"/>
        <v>1.87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37.206000000000003</v>
      </c>
      <c r="E84" s="22"/>
      <c r="F84" s="23"/>
      <c r="G84" s="17">
        <f t="shared" si="4"/>
        <v>37.206000000000003</v>
      </c>
      <c r="H84" s="24">
        <f t="shared" si="6"/>
        <v>37.21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2267.1019999999999</v>
      </c>
      <c r="E85" s="22"/>
      <c r="F85" s="23"/>
      <c r="G85" s="17">
        <f t="shared" si="4"/>
        <v>2267.1019999999999</v>
      </c>
      <c r="H85" s="24">
        <f t="shared" si="6"/>
        <v>2267.1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1.1200000000000001</v>
      </c>
      <c r="E86" s="25"/>
      <c r="F86" s="23"/>
      <c r="G86" s="17">
        <f t="shared" si="4"/>
        <v>1.1200000000000001</v>
      </c>
      <c r="H86" s="24">
        <f t="shared" si="6"/>
        <v>1.1200000000000001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>
        <v>53</v>
      </c>
      <c r="E87" s="22"/>
      <c r="F87" s="23"/>
      <c r="G87" s="17">
        <f t="shared" si="4"/>
        <v>53</v>
      </c>
      <c r="H87" s="24">
        <f t="shared" si="6"/>
        <v>53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16.190000000000001</v>
      </c>
      <c r="E100" s="22"/>
      <c r="F100" s="23"/>
      <c r="G100" s="17">
        <f t="shared" si="4"/>
        <v>16.190000000000001</v>
      </c>
      <c r="H100" s="24">
        <f t="shared" si="6"/>
        <v>16.190000000000001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4.17</v>
      </c>
      <c r="E112" s="22"/>
      <c r="F112" s="23"/>
      <c r="G112" s="17">
        <f t="shared" si="4"/>
        <v>4.17</v>
      </c>
      <c r="H112" s="24">
        <f>ROUND(G112,2)</f>
        <v>4.17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15.44</v>
      </c>
      <c r="E113" s="22"/>
      <c r="F113" s="23"/>
      <c r="G113" s="17">
        <f t="shared" si="4"/>
        <v>15.44</v>
      </c>
      <c r="H113" s="24">
        <f t="shared" ref="H113:H114" si="8">ROUND(G113,2)</f>
        <v>15.44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4"/>
        <v>0</v>
      </c>
      <c r="H114" s="24">
        <f t="shared" si="8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4"/>
        <v>0</v>
      </c>
      <c r="H118" s="24">
        <f t="shared" si="6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0.64</v>
      </c>
      <c r="E120" s="22"/>
      <c r="F120" s="23"/>
      <c r="G120" s="17">
        <f t="shared" si="4"/>
        <v>0.64</v>
      </c>
      <c r="H120" s="24">
        <f t="shared" si="6"/>
        <v>0.64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>
        <v>6.52</v>
      </c>
      <c r="E125" s="22"/>
      <c r="F125" s="23"/>
      <c r="G125" s="17">
        <f t="shared" si="4"/>
        <v>6.52</v>
      </c>
      <c r="H125" s="24">
        <f t="shared" si="6"/>
        <v>6.52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5.8</v>
      </c>
      <c r="E126" s="22"/>
      <c r="F126" s="23"/>
      <c r="G126" s="17">
        <f t="shared" ref="G126:G189" si="9">SUM(D126:F126)</f>
        <v>5.8</v>
      </c>
      <c r="H126" s="24">
        <f t="shared" si="6"/>
        <v>5.8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>
        <v>1.28</v>
      </c>
      <c r="E137" s="22"/>
      <c r="F137" s="23"/>
      <c r="G137" s="17">
        <f t="shared" si="9"/>
        <v>1.28</v>
      </c>
      <c r="H137" s="24">
        <f t="shared" si="6"/>
        <v>1.28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>
        <v>5.25</v>
      </c>
      <c r="E145" s="22"/>
      <c r="F145" s="23"/>
      <c r="G145" s="17">
        <f t="shared" si="9"/>
        <v>5.25</v>
      </c>
      <c r="H145" s="24">
        <f t="shared" si="10"/>
        <v>5.25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9.5</v>
      </c>
      <c r="E147" s="22"/>
      <c r="F147" s="23"/>
      <c r="G147" s="17">
        <f t="shared" si="9"/>
        <v>9.5</v>
      </c>
      <c r="H147" s="24">
        <f t="shared" si="10"/>
        <v>9.5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14.59</v>
      </c>
      <c r="E155" s="22"/>
      <c r="F155" s="23"/>
      <c r="G155" s="17">
        <f t="shared" si="9"/>
        <v>14.59</v>
      </c>
      <c r="H155" s="24">
        <f t="shared" si="10"/>
        <v>14.59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87.164000000000001</v>
      </c>
      <c r="E156" s="22"/>
      <c r="F156" s="23"/>
      <c r="G156" s="17">
        <f t="shared" si="9"/>
        <v>87.164000000000001</v>
      </c>
      <c r="H156" s="24">
        <f t="shared" si="10"/>
        <v>87.16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>
        <v>0.64</v>
      </c>
      <c r="E161" s="22"/>
      <c r="F161" s="23"/>
      <c r="G161" s="17">
        <f t="shared" si="9"/>
        <v>0.64</v>
      </c>
      <c r="H161" s="24">
        <f t="shared" si="10"/>
        <v>0.64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9"/>
        <v>0</v>
      </c>
      <c r="H165" s="24">
        <f t="shared" si="10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>
        <v>178.19800000000001</v>
      </c>
      <c r="E166" s="22"/>
      <c r="F166" s="23"/>
      <c r="G166" s="17">
        <f t="shared" si="9"/>
        <v>178.19800000000001</v>
      </c>
      <c r="H166" s="24">
        <f t="shared" si="10"/>
        <v>178.2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196.4</v>
      </c>
      <c r="E167" s="22"/>
      <c r="F167" s="23"/>
      <c r="G167" s="17">
        <f t="shared" si="9"/>
        <v>196.4</v>
      </c>
      <c r="H167" s="24">
        <f t="shared" si="10"/>
        <v>196.4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>
        <v>10.5</v>
      </c>
      <c r="E169" s="22"/>
      <c r="F169" s="23"/>
      <c r="G169" s="17">
        <f t="shared" si="9"/>
        <v>10.5</v>
      </c>
      <c r="H169" s="24">
        <f t="shared" si="10"/>
        <v>10.5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2.11</v>
      </c>
      <c r="E177" s="22"/>
      <c r="F177" s="23"/>
      <c r="G177" s="17">
        <f t="shared" si="9"/>
        <v>2.11</v>
      </c>
      <c r="H177" s="24">
        <f t="shared" si="10"/>
        <v>2.11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1.226</v>
      </c>
      <c r="E180" s="22"/>
      <c r="F180" s="23"/>
      <c r="G180" s="17">
        <f t="shared" si="9"/>
        <v>1.226</v>
      </c>
      <c r="H180" s="24">
        <f t="shared" si="10"/>
        <v>1.23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2.75</v>
      </c>
      <c r="E190" s="22"/>
      <c r="F190" s="23"/>
      <c r="G190" s="17">
        <f t="shared" ref="G190:G253" si="11">SUM(D190:F190)</f>
        <v>2.75</v>
      </c>
      <c r="H190" s="24">
        <f t="shared" si="10"/>
        <v>2.75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3.95</v>
      </c>
      <c r="E229" s="22"/>
      <c r="F229" s="23"/>
      <c r="G229" s="17">
        <f t="shared" si="11"/>
        <v>3.95</v>
      </c>
      <c r="H229" s="24">
        <f>ROUND(G229,2)</f>
        <v>3.95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11.01</v>
      </c>
      <c r="E244" s="22"/>
      <c r="F244" s="23"/>
      <c r="G244" s="17">
        <f t="shared" si="11"/>
        <v>11.01</v>
      </c>
      <c r="H244" s="24">
        <f t="shared" si="13"/>
        <v>11.01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168.97</v>
      </c>
      <c r="E249" s="22"/>
      <c r="F249" s="23"/>
      <c r="G249" s="17">
        <f t="shared" si="11"/>
        <v>168.97</v>
      </c>
      <c r="H249" s="24">
        <f t="shared" si="13"/>
        <v>168.97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5.76</v>
      </c>
      <c r="E252" s="22"/>
      <c r="F252" s="23"/>
      <c r="G252" s="17">
        <f t="shared" si="11"/>
        <v>5.76</v>
      </c>
      <c r="H252" s="24">
        <f t="shared" si="13"/>
        <v>5.76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14"/>
        <v>0</v>
      </c>
      <c r="H259" s="24">
        <f t="shared" si="13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>
        <v>0.64</v>
      </c>
      <c r="E272" s="22"/>
      <c r="F272" s="23"/>
      <c r="G272" s="17">
        <f t="shared" si="14"/>
        <v>0.64</v>
      </c>
      <c r="H272" s="24">
        <f t="shared" si="13"/>
        <v>0.64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>
        <v>10.6</v>
      </c>
      <c r="E279" s="22"/>
      <c r="F279" s="23"/>
      <c r="G279" s="17">
        <f t="shared" si="14"/>
        <v>10.6</v>
      </c>
      <c r="H279" s="24">
        <f t="shared" si="13"/>
        <v>10.6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423.28</v>
      </c>
      <c r="E306" s="22"/>
      <c r="F306" s="23"/>
      <c r="G306" s="17">
        <f t="shared" si="14"/>
        <v>423.28</v>
      </c>
      <c r="H306" s="24">
        <f t="shared" si="13"/>
        <v>423.28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3.7320000000000002</v>
      </c>
      <c r="E308" s="22"/>
      <c r="F308" s="23"/>
      <c r="G308" s="17">
        <f t="shared" si="14"/>
        <v>3.7320000000000002</v>
      </c>
      <c r="H308" s="24">
        <f t="shared" si="13"/>
        <v>3.73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5.95</v>
      </c>
      <c r="E311" s="22"/>
      <c r="F311" s="23"/>
      <c r="G311" s="17">
        <f t="shared" si="14"/>
        <v>5.95</v>
      </c>
      <c r="H311" s="24">
        <f t="shared" si="13"/>
        <v>5.95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5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4"/>
        <v>0</v>
      </c>
      <c r="H317" s="24">
        <f>ROUND(G317,2)</f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210059</v>
      </c>
      <c r="B366" s="20" t="s">
        <v>611</v>
      </c>
      <c r="C366" s="21" t="s">
        <v>683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210198</v>
      </c>
      <c r="B373" s="20" t="s">
        <v>602</v>
      </c>
      <c r="C373" s="21" t="s">
        <v>751</v>
      </c>
      <c r="D373" s="22">
        <v>0.64</v>
      </c>
      <c r="E373" s="22"/>
      <c r="F373" s="23"/>
      <c r="G373" s="17">
        <f t="shared" si="16"/>
        <v>0.64</v>
      </c>
      <c r="H373" s="24">
        <f t="shared" si="15"/>
        <v>0.64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389.19400000000002</v>
      </c>
      <c r="E387" s="22"/>
      <c r="F387" s="23"/>
      <c r="G387" s="17">
        <f t="shared" si="18"/>
        <v>389.19400000000002</v>
      </c>
      <c r="H387" s="24">
        <f t="shared" si="15"/>
        <v>389.19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4303.2659999999996</v>
      </c>
      <c r="F388" s="23"/>
      <c r="G388" s="17">
        <f t="shared" si="18"/>
        <v>4303.2659999999996</v>
      </c>
      <c r="H388" s="24">
        <f t="shared" si="15"/>
        <v>4303.2700000000004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1.39</v>
      </c>
      <c r="E389" s="22"/>
      <c r="F389" s="23"/>
      <c r="G389" s="17">
        <f t="shared" si="18"/>
        <v>1.39</v>
      </c>
      <c r="H389" s="24">
        <f t="shared" si="15"/>
        <v>1.39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164.52799999999999</v>
      </c>
      <c r="E391" s="22"/>
      <c r="F391" s="23"/>
      <c r="G391" s="17">
        <f t="shared" si="18"/>
        <v>164.52799999999999</v>
      </c>
      <c r="H391" s="24">
        <f t="shared" si="15"/>
        <v>164.53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0.64</v>
      </c>
      <c r="E394" s="22"/>
      <c r="F394" s="23"/>
      <c r="G394" s="17">
        <f t="shared" si="18"/>
        <v>0.64</v>
      </c>
      <c r="H394" s="24">
        <f t="shared" si="15"/>
        <v>0.64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3.84</v>
      </c>
      <c r="E396" s="22"/>
      <c r="F396" s="23"/>
      <c r="G396" s="17">
        <f t="shared" si="18"/>
        <v>3.84</v>
      </c>
      <c r="H396" s="24">
        <f t="shared" si="19"/>
        <v>3.84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15.938000000000001</v>
      </c>
      <c r="E397" s="22"/>
      <c r="F397" s="23"/>
      <c r="G397" s="17">
        <f t="shared" si="18"/>
        <v>15.938000000000001</v>
      </c>
      <c r="H397" s="24">
        <f t="shared" si="19"/>
        <v>15.94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8863.1999999999989</v>
      </c>
      <c r="E402" s="34">
        <f t="shared" ref="E402" si="20">SUM(E5:E401)</f>
        <v>0</v>
      </c>
      <c r="F402" s="35">
        <f>SUM(F10:F401)</f>
        <v>0</v>
      </c>
      <c r="G402" s="36"/>
      <c r="H402" s="37"/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23FE-594C-47E7-A737-0D1C7235C617}">
  <sheetPr>
    <pageSetUpPr fitToPage="1"/>
  </sheetPr>
  <dimension ref="A2:H55"/>
  <sheetViews>
    <sheetView zoomScale="120" zoomScaleNormal="120" workbookViewId="0">
      <selection activeCell="H54" sqref="H5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45383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8.0540000000000003</v>
      </c>
      <c r="E5" s="15"/>
      <c r="F5" s="16"/>
      <c r="G5" s="17">
        <f t="shared" ref="G5:G11" si="0">SUM(D5:F5)</f>
        <v>8.0540000000000003</v>
      </c>
      <c r="H5" s="18">
        <f t="shared" ref="H5:H14" si="1">ROUND(G5,2)</f>
        <v>8.0500000000000007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6.1840000000000002</v>
      </c>
      <c r="E6" s="22"/>
      <c r="F6" s="23"/>
      <c r="G6" s="17">
        <f t="shared" si="0"/>
        <v>6.1840000000000002</v>
      </c>
      <c r="H6" s="24">
        <f>ROUND(G6,2)</f>
        <v>6.18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140.45599999999999</v>
      </c>
      <c r="E7" s="22"/>
      <c r="F7" s="23"/>
      <c r="G7" s="17">
        <f t="shared" si="0"/>
        <v>140.45599999999999</v>
      </c>
      <c r="H7" s="24">
        <f t="shared" si="1"/>
        <v>140.46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230.22200000000001</v>
      </c>
      <c r="E8" s="22"/>
      <c r="F8" s="23"/>
      <c r="G8" s="17">
        <f t="shared" si="0"/>
        <v>230.22200000000001</v>
      </c>
      <c r="H8" s="24">
        <f t="shared" si="1"/>
        <v>230.22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9.83</v>
      </c>
      <c r="E9" s="22"/>
      <c r="F9" s="23"/>
      <c r="G9" s="17">
        <f t="shared" si="0"/>
        <v>9.83</v>
      </c>
      <c r="H9" s="24">
        <f t="shared" si="1"/>
        <v>9.83</v>
      </c>
    </row>
    <row r="10" spans="1:8" ht="15" customHeight="1" x14ac:dyDescent="0.25">
      <c r="A10" s="19">
        <v>3060</v>
      </c>
      <c r="B10" s="20" t="s">
        <v>70</v>
      </c>
      <c r="C10" s="21" t="s">
        <v>71</v>
      </c>
      <c r="D10" s="22">
        <v>0.64</v>
      </c>
      <c r="E10" s="22"/>
      <c r="F10" s="23"/>
      <c r="G10" s="17">
        <f t="shared" si="0"/>
        <v>0.64</v>
      </c>
      <c r="H10" s="24">
        <f t="shared" si="1"/>
        <v>0.64</v>
      </c>
    </row>
    <row r="11" spans="1:8" ht="15" customHeight="1" x14ac:dyDescent="0.25">
      <c r="A11" s="19">
        <v>4610</v>
      </c>
      <c r="B11" s="20" t="s">
        <v>89</v>
      </c>
      <c r="C11" s="21" t="s">
        <v>102</v>
      </c>
      <c r="D11" s="22">
        <v>10.25</v>
      </c>
      <c r="E11" s="22"/>
      <c r="F11" s="23"/>
      <c r="G11" s="17">
        <f t="shared" si="0"/>
        <v>10.25</v>
      </c>
      <c r="H11" s="24">
        <f t="shared" si="1"/>
        <v>10.25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19.11</v>
      </c>
      <c r="E12" s="22"/>
      <c r="F12" s="23"/>
      <c r="G12" s="17">
        <f t="shared" ref="G12:G23" si="2">SUM(D12:F12)</f>
        <v>19.11</v>
      </c>
      <c r="H12" s="24">
        <f t="shared" si="1"/>
        <v>19.11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6.46</v>
      </c>
      <c r="E13" s="22"/>
      <c r="F13" s="23"/>
      <c r="G13" s="17">
        <f t="shared" si="2"/>
        <v>6.46</v>
      </c>
      <c r="H13" s="24">
        <f t="shared" si="1"/>
        <v>6.46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1.87</v>
      </c>
      <c r="E14" s="22"/>
      <c r="F14" s="23"/>
      <c r="G14" s="17">
        <f t="shared" si="2"/>
        <v>1.87</v>
      </c>
      <c r="H14" s="24">
        <f t="shared" si="1"/>
        <v>1.87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37.206000000000003</v>
      </c>
      <c r="E15" s="22"/>
      <c r="F15" s="23"/>
      <c r="G15" s="17">
        <f t="shared" si="2"/>
        <v>37.206000000000003</v>
      </c>
      <c r="H15" s="24">
        <f t="shared" ref="H15:H25" si="3">ROUND(G15,2)</f>
        <v>37.21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2267.1019999999999</v>
      </c>
      <c r="E16" s="22"/>
      <c r="F16" s="23">
        <v>1133.43</v>
      </c>
      <c r="G16" s="17">
        <f t="shared" si="2"/>
        <v>3400.5320000000002</v>
      </c>
      <c r="H16" s="24">
        <f t="shared" si="3"/>
        <v>3400.53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1.1200000000000001</v>
      </c>
      <c r="E17" s="25"/>
      <c r="F17" s="23"/>
      <c r="G17" s="17">
        <f t="shared" si="2"/>
        <v>1.1200000000000001</v>
      </c>
      <c r="H17" s="24">
        <f t="shared" si="3"/>
        <v>1.1200000000000001</v>
      </c>
    </row>
    <row r="18" spans="1:8" ht="15" customHeight="1" x14ac:dyDescent="0.25">
      <c r="A18" s="19">
        <v>6010</v>
      </c>
      <c r="B18" s="20" t="s">
        <v>156</v>
      </c>
      <c r="C18" s="21" t="s">
        <v>157</v>
      </c>
      <c r="D18" s="22">
        <v>53</v>
      </c>
      <c r="E18" s="22"/>
      <c r="F18" s="23"/>
      <c r="G18" s="17">
        <f t="shared" si="2"/>
        <v>53</v>
      </c>
      <c r="H18" s="24">
        <f t="shared" si="3"/>
        <v>53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16.190000000000001</v>
      </c>
      <c r="E19" s="22"/>
      <c r="F19" s="23"/>
      <c r="G19" s="17">
        <f t="shared" si="2"/>
        <v>16.190000000000001</v>
      </c>
      <c r="H19" s="24">
        <f t="shared" si="3"/>
        <v>16.190000000000001</v>
      </c>
    </row>
    <row r="20" spans="1:8" ht="15" customHeight="1" x14ac:dyDescent="0.25">
      <c r="A20" s="19">
        <v>6610</v>
      </c>
      <c r="B20" s="20" t="s">
        <v>190</v>
      </c>
      <c r="C20" s="21" t="s">
        <v>196</v>
      </c>
      <c r="D20" s="22">
        <v>4.17</v>
      </c>
      <c r="E20" s="22"/>
      <c r="F20" s="23"/>
      <c r="G20" s="17">
        <f t="shared" si="2"/>
        <v>4.17</v>
      </c>
      <c r="H20" s="24">
        <f>ROUND(G20,2)</f>
        <v>4.17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15.44</v>
      </c>
      <c r="E21" s="22"/>
      <c r="F21" s="23"/>
      <c r="G21" s="17">
        <f t="shared" si="2"/>
        <v>15.44</v>
      </c>
      <c r="H21" s="24">
        <f t="shared" ref="H21" si="4">ROUND(G21,2)</f>
        <v>15.44</v>
      </c>
    </row>
    <row r="22" spans="1:8" ht="15" customHeight="1" x14ac:dyDescent="0.25">
      <c r="A22" s="19">
        <v>6950</v>
      </c>
      <c r="B22" s="20" t="s">
        <v>208</v>
      </c>
      <c r="C22" s="21" t="s">
        <v>209</v>
      </c>
      <c r="D22" s="22">
        <v>0.64</v>
      </c>
      <c r="E22" s="22"/>
      <c r="F22" s="23"/>
      <c r="G22" s="17">
        <f t="shared" si="2"/>
        <v>0.64</v>
      </c>
      <c r="H22" s="24">
        <f t="shared" si="3"/>
        <v>0.64</v>
      </c>
    </row>
    <row r="23" spans="1:8" ht="15" customHeight="1" x14ac:dyDescent="0.25">
      <c r="A23" s="19">
        <v>7110</v>
      </c>
      <c r="B23" s="20" t="s">
        <v>218</v>
      </c>
      <c r="C23" s="21" t="s">
        <v>219</v>
      </c>
      <c r="D23" s="22">
        <v>6.52</v>
      </c>
      <c r="E23" s="22"/>
      <c r="F23" s="23"/>
      <c r="G23" s="17">
        <f t="shared" si="2"/>
        <v>6.52</v>
      </c>
      <c r="H23" s="24">
        <f t="shared" si="3"/>
        <v>6.52</v>
      </c>
    </row>
    <row r="24" spans="1:8" ht="15" customHeight="1" x14ac:dyDescent="0.25">
      <c r="A24" s="19">
        <v>7140</v>
      </c>
      <c r="B24" s="20" t="s">
        <v>220</v>
      </c>
      <c r="C24" s="21" t="s">
        <v>221</v>
      </c>
      <c r="D24" s="22">
        <v>5.8</v>
      </c>
      <c r="E24" s="22"/>
      <c r="F24" s="23"/>
      <c r="G24" s="17">
        <f t="shared" ref="G24:G35" si="5">SUM(D24:F24)</f>
        <v>5.8</v>
      </c>
      <c r="H24" s="24">
        <f t="shared" si="3"/>
        <v>5.8</v>
      </c>
    </row>
    <row r="25" spans="1:8" ht="15" customHeight="1" x14ac:dyDescent="0.25">
      <c r="A25" s="19">
        <v>7391</v>
      </c>
      <c r="B25" s="20" t="s">
        <v>243</v>
      </c>
      <c r="C25" s="21" t="s">
        <v>710</v>
      </c>
      <c r="D25" s="22">
        <v>1.28</v>
      </c>
      <c r="E25" s="22"/>
      <c r="F25" s="23"/>
      <c r="G25" s="17">
        <f t="shared" si="5"/>
        <v>1.28</v>
      </c>
      <c r="H25" s="24">
        <f t="shared" si="3"/>
        <v>1.28</v>
      </c>
    </row>
    <row r="26" spans="1:8" ht="15" customHeight="1" x14ac:dyDescent="0.25">
      <c r="A26" s="19">
        <v>7470</v>
      </c>
      <c r="B26" s="20" t="s">
        <v>244</v>
      </c>
      <c r="C26" s="21" t="s">
        <v>255</v>
      </c>
      <c r="D26" s="22">
        <v>5.25</v>
      </c>
      <c r="E26" s="22"/>
      <c r="F26" s="23"/>
      <c r="G26" s="17">
        <f t="shared" si="5"/>
        <v>5.25</v>
      </c>
      <c r="H26" s="24">
        <f t="shared" ref="H26:H36" si="6">ROUND(G26,2)</f>
        <v>5.25</v>
      </c>
    </row>
    <row r="27" spans="1:8" ht="15" customHeight="1" x14ac:dyDescent="0.25">
      <c r="A27" s="19">
        <v>7490</v>
      </c>
      <c r="B27" s="20" t="s">
        <v>257</v>
      </c>
      <c r="C27" s="21" t="s">
        <v>258</v>
      </c>
      <c r="D27" s="22">
        <v>9.5</v>
      </c>
      <c r="E27" s="22"/>
      <c r="F27" s="23"/>
      <c r="G27" s="17">
        <f t="shared" si="5"/>
        <v>9.5</v>
      </c>
      <c r="H27" s="24">
        <f t="shared" si="6"/>
        <v>9.5</v>
      </c>
    </row>
    <row r="28" spans="1:8" ht="15" customHeight="1" x14ac:dyDescent="0.25">
      <c r="A28" s="19">
        <v>7690</v>
      </c>
      <c r="B28" s="20" t="s">
        <v>270</v>
      </c>
      <c r="C28" s="21" t="s">
        <v>271</v>
      </c>
      <c r="D28" s="22">
        <v>14.59</v>
      </c>
      <c r="E28" s="22"/>
      <c r="F28" s="23"/>
      <c r="G28" s="17">
        <f t="shared" si="5"/>
        <v>14.59</v>
      </c>
      <c r="H28" s="24">
        <f t="shared" si="6"/>
        <v>14.59</v>
      </c>
    </row>
    <row r="29" spans="1:8" ht="15" customHeight="1" x14ac:dyDescent="0.25">
      <c r="A29" s="19">
        <v>8000</v>
      </c>
      <c r="B29" s="20" t="s">
        <v>272</v>
      </c>
      <c r="C29" s="21" t="s">
        <v>273</v>
      </c>
      <c r="D29" s="22">
        <v>87.164000000000001</v>
      </c>
      <c r="E29" s="22"/>
      <c r="F29" s="23"/>
      <c r="G29" s="17">
        <f t="shared" si="5"/>
        <v>87.164000000000001</v>
      </c>
      <c r="H29" s="24">
        <f t="shared" si="6"/>
        <v>87.16</v>
      </c>
    </row>
    <row r="30" spans="1:8" ht="15" customHeight="1" x14ac:dyDescent="0.25">
      <c r="A30" s="19">
        <v>8020</v>
      </c>
      <c r="B30" s="20" t="s">
        <v>277</v>
      </c>
      <c r="C30" s="21" t="s">
        <v>282</v>
      </c>
      <c r="D30" s="22">
        <v>0.64</v>
      </c>
      <c r="E30" s="22"/>
      <c r="F30" s="23"/>
      <c r="G30" s="17">
        <f t="shared" si="5"/>
        <v>0.64</v>
      </c>
      <c r="H30" s="24">
        <f t="shared" si="6"/>
        <v>0.64</v>
      </c>
    </row>
    <row r="31" spans="1:8" ht="15" customHeight="1" x14ac:dyDescent="0.25">
      <c r="A31" s="19">
        <v>8180</v>
      </c>
      <c r="B31" s="20" t="s">
        <v>287</v>
      </c>
      <c r="C31" s="21" t="s">
        <v>288</v>
      </c>
      <c r="D31" s="22">
        <v>178.19800000000001</v>
      </c>
      <c r="E31" s="22"/>
      <c r="F31" s="23"/>
      <c r="G31" s="17">
        <f t="shared" si="5"/>
        <v>178.19800000000001</v>
      </c>
      <c r="H31" s="24">
        <f t="shared" si="6"/>
        <v>178.2</v>
      </c>
    </row>
    <row r="32" spans="1:8" ht="15" customHeight="1" x14ac:dyDescent="0.25">
      <c r="A32" s="19">
        <v>8220</v>
      </c>
      <c r="B32" s="20" t="s">
        <v>289</v>
      </c>
      <c r="C32" s="21" t="s">
        <v>290</v>
      </c>
      <c r="D32" s="22">
        <v>196.4</v>
      </c>
      <c r="E32" s="22"/>
      <c r="F32" s="23"/>
      <c r="G32" s="17">
        <f t="shared" si="5"/>
        <v>196.4</v>
      </c>
      <c r="H32" s="24">
        <f t="shared" si="6"/>
        <v>196.4</v>
      </c>
    </row>
    <row r="33" spans="1:8" ht="15" customHeight="1" x14ac:dyDescent="0.25">
      <c r="A33" s="19">
        <v>8400</v>
      </c>
      <c r="B33" s="20" t="s">
        <v>293</v>
      </c>
      <c r="C33" s="21" t="s">
        <v>294</v>
      </c>
      <c r="D33" s="22">
        <v>10.5</v>
      </c>
      <c r="E33" s="22"/>
      <c r="F33" s="23"/>
      <c r="G33" s="17">
        <f t="shared" si="5"/>
        <v>10.5</v>
      </c>
      <c r="H33" s="24">
        <f t="shared" si="6"/>
        <v>10.5</v>
      </c>
    </row>
    <row r="34" spans="1:8" ht="15" customHeight="1" x14ac:dyDescent="0.25">
      <c r="A34" s="19">
        <v>8730</v>
      </c>
      <c r="B34" s="20" t="s">
        <v>305</v>
      </c>
      <c r="C34" s="21" t="s">
        <v>306</v>
      </c>
      <c r="D34" s="22">
        <v>2.11</v>
      </c>
      <c r="E34" s="22"/>
      <c r="F34" s="23"/>
      <c r="G34" s="17">
        <f t="shared" si="5"/>
        <v>2.11</v>
      </c>
      <c r="H34" s="24">
        <f t="shared" si="6"/>
        <v>2.11</v>
      </c>
    </row>
    <row r="35" spans="1:8" ht="15" customHeight="1" x14ac:dyDescent="0.25">
      <c r="A35" s="19">
        <v>8890</v>
      </c>
      <c r="B35" s="20" t="s">
        <v>310</v>
      </c>
      <c r="C35" s="21" t="s">
        <v>311</v>
      </c>
      <c r="D35" s="22">
        <v>1.226</v>
      </c>
      <c r="E35" s="22"/>
      <c r="F35" s="23"/>
      <c r="G35" s="17">
        <f t="shared" si="5"/>
        <v>1.226</v>
      </c>
      <c r="H35" s="24">
        <f t="shared" si="6"/>
        <v>1.23</v>
      </c>
    </row>
    <row r="36" spans="1:8" ht="15" customHeight="1" x14ac:dyDescent="0.25">
      <c r="A36" s="19">
        <v>9090</v>
      </c>
      <c r="B36" s="20" t="s">
        <v>326</v>
      </c>
      <c r="C36" s="21" t="s">
        <v>327</v>
      </c>
      <c r="D36" s="22">
        <v>2.75</v>
      </c>
      <c r="E36" s="22"/>
      <c r="F36" s="23"/>
      <c r="G36" s="17">
        <f t="shared" ref="G36:G40" si="7">SUM(D36:F36)</f>
        <v>2.75</v>
      </c>
      <c r="H36" s="24">
        <f t="shared" si="6"/>
        <v>2.75</v>
      </c>
    </row>
    <row r="37" spans="1:8" ht="15" customHeight="1" x14ac:dyDescent="0.25">
      <c r="A37" s="19">
        <v>130094</v>
      </c>
      <c r="B37" s="20" t="s">
        <v>390</v>
      </c>
      <c r="C37" s="21" t="s">
        <v>391</v>
      </c>
      <c r="D37" s="22">
        <v>3.95</v>
      </c>
      <c r="E37" s="22"/>
      <c r="F37" s="23"/>
      <c r="G37" s="17">
        <f t="shared" si="7"/>
        <v>3.95</v>
      </c>
      <c r="H37" s="24">
        <f>ROUND(G37,2)</f>
        <v>3.95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11.01</v>
      </c>
      <c r="E38" s="22"/>
      <c r="F38" s="23"/>
      <c r="G38" s="17">
        <f t="shared" si="7"/>
        <v>11.01</v>
      </c>
      <c r="H38" s="24">
        <f t="shared" ref="H38:H45" si="8">ROUND(G38,2)</f>
        <v>11.01</v>
      </c>
    </row>
    <row r="39" spans="1:8" ht="15" customHeight="1" x14ac:dyDescent="0.25">
      <c r="A39" s="19">
        <v>130482</v>
      </c>
      <c r="B39" s="20" t="s">
        <v>423</v>
      </c>
      <c r="C39" s="21" t="s">
        <v>424</v>
      </c>
      <c r="D39" s="22">
        <v>168.97</v>
      </c>
      <c r="E39" s="22"/>
      <c r="F39" s="23"/>
      <c r="G39" s="17">
        <f t="shared" si="7"/>
        <v>168.97</v>
      </c>
      <c r="H39" s="24">
        <f t="shared" si="8"/>
        <v>168.97</v>
      </c>
    </row>
    <row r="40" spans="1:8" ht="15" customHeight="1" x14ac:dyDescent="0.25">
      <c r="A40" s="19">
        <v>130510</v>
      </c>
      <c r="B40" s="20" t="s">
        <v>428</v>
      </c>
      <c r="C40" s="21" t="s">
        <v>429</v>
      </c>
      <c r="D40" s="22">
        <v>5.76</v>
      </c>
      <c r="E40" s="22"/>
      <c r="F40" s="23"/>
      <c r="G40" s="17">
        <f t="shared" si="7"/>
        <v>5.76</v>
      </c>
      <c r="H40" s="24">
        <f t="shared" si="8"/>
        <v>5.76</v>
      </c>
    </row>
    <row r="41" spans="1:8" ht="15" customHeight="1" x14ac:dyDescent="0.25">
      <c r="A41" s="19">
        <v>130619</v>
      </c>
      <c r="B41" s="20" t="s">
        <v>462</v>
      </c>
      <c r="C41" s="21" t="s">
        <v>463</v>
      </c>
      <c r="D41" s="22">
        <v>0.64</v>
      </c>
      <c r="E41" s="22"/>
      <c r="F41" s="23"/>
      <c r="G41" s="17">
        <f t="shared" ref="G41:G45" si="9">SUM(D41:F41)</f>
        <v>0.64</v>
      </c>
      <c r="H41" s="24">
        <f t="shared" si="8"/>
        <v>0.64</v>
      </c>
    </row>
    <row r="42" spans="1:8" ht="15" customHeight="1" x14ac:dyDescent="0.25">
      <c r="A42" s="19">
        <v>130641</v>
      </c>
      <c r="B42" s="20" t="s">
        <v>464</v>
      </c>
      <c r="C42" s="21" t="s">
        <v>677</v>
      </c>
      <c r="D42" s="22">
        <v>10.6</v>
      </c>
      <c r="E42" s="22"/>
      <c r="F42" s="23"/>
      <c r="G42" s="17">
        <f t="shared" si="9"/>
        <v>10.6</v>
      </c>
      <c r="H42" s="24">
        <f t="shared" si="8"/>
        <v>10.6</v>
      </c>
    </row>
    <row r="43" spans="1:8" ht="15" customHeight="1" x14ac:dyDescent="0.25">
      <c r="A43" s="19">
        <v>130880</v>
      </c>
      <c r="B43" s="20" t="s">
        <v>515</v>
      </c>
      <c r="C43" s="21" t="s">
        <v>516</v>
      </c>
      <c r="D43" s="22">
        <v>423.28</v>
      </c>
      <c r="E43" s="22"/>
      <c r="F43" s="23"/>
      <c r="G43" s="17">
        <f t="shared" si="9"/>
        <v>423.28</v>
      </c>
      <c r="H43" s="24">
        <f t="shared" si="8"/>
        <v>423.28</v>
      </c>
    </row>
    <row r="44" spans="1:8" ht="15" customHeight="1" x14ac:dyDescent="0.25">
      <c r="A44" s="19">
        <v>130951</v>
      </c>
      <c r="B44" s="20" t="s">
        <v>518</v>
      </c>
      <c r="C44" s="21" t="s">
        <v>519</v>
      </c>
      <c r="D44" s="22">
        <v>3.7320000000000002</v>
      </c>
      <c r="E44" s="22"/>
      <c r="F44" s="23"/>
      <c r="G44" s="17">
        <f t="shared" si="9"/>
        <v>3.7320000000000002</v>
      </c>
      <c r="H44" s="24">
        <f t="shared" si="8"/>
        <v>3.73</v>
      </c>
    </row>
    <row r="45" spans="1:8" ht="15" customHeight="1" x14ac:dyDescent="0.25">
      <c r="A45" s="19">
        <v>150000</v>
      </c>
      <c r="B45" s="20" t="s">
        <v>522</v>
      </c>
      <c r="C45" s="21" t="s">
        <v>523</v>
      </c>
      <c r="D45" s="22">
        <v>5.95</v>
      </c>
      <c r="E45" s="22"/>
      <c r="F45" s="23"/>
      <c r="G45" s="17">
        <f t="shared" si="9"/>
        <v>5.95</v>
      </c>
      <c r="H45" s="24">
        <f t="shared" si="8"/>
        <v>5.95</v>
      </c>
    </row>
    <row r="46" spans="1:8" ht="15" customHeight="1" x14ac:dyDescent="0.25">
      <c r="A46" s="19">
        <v>210198</v>
      </c>
      <c r="B46" s="20" t="s">
        <v>602</v>
      </c>
      <c r="C46" s="21" t="s">
        <v>751</v>
      </c>
      <c r="D46" s="22">
        <v>0.64</v>
      </c>
      <c r="E46" s="22"/>
      <c r="F46" s="23"/>
      <c r="G46" s="17">
        <f t="shared" ref="G46" si="10">SUM(D46:F46)</f>
        <v>0.64</v>
      </c>
      <c r="H46" s="24">
        <f t="shared" ref="H46:H51" si="11">ROUND(G46,2)</f>
        <v>0.64</v>
      </c>
    </row>
    <row r="47" spans="1:8" ht="15" customHeight="1" x14ac:dyDescent="0.25">
      <c r="A47" s="19">
        <v>230201</v>
      </c>
      <c r="B47" s="20" t="s">
        <v>631</v>
      </c>
      <c r="C47" s="21" t="s">
        <v>632</v>
      </c>
      <c r="D47" s="22">
        <v>389.19400000000002</v>
      </c>
      <c r="E47" s="22"/>
      <c r="F47" s="23"/>
      <c r="G47" s="17">
        <f t="shared" ref="G47:G53" si="12">SUM(D47:F47)</f>
        <v>389.19400000000002</v>
      </c>
      <c r="H47" s="24">
        <f t="shared" si="11"/>
        <v>389.19</v>
      </c>
    </row>
    <row r="48" spans="1:8" ht="15" customHeight="1" x14ac:dyDescent="0.25">
      <c r="A48" s="19">
        <v>230202</v>
      </c>
      <c r="B48" s="20" t="s">
        <v>633</v>
      </c>
      <c r="C48" s="21" t="s">
        <v>634</v>
      </c>
      <c r="D48" s="22">
        <v>4303.2659999999996</v>
      </c>
      <c r="E48" s="4">
        <v>34.25</v>
      </c>
      <c r="F48" s="23">
        <v>715.04</v>
      </c>
      <c r="G48" s="17">
        <f t="shared" si="12"/>
        <v>5052.5559999999996</v>
      </c>
      <c r="H48" s="24">
        <f t="shared" si="11"/>
        <v>5052.5600000000004</v>
      </c>
    </row>
    <row r="49" spans="1:8" ht="15" customHeight="1" x14ac:dyDescent="0.25">
      <c r="A49" s="19">
        <v>230203</v>
      </c>
      <c r="B49" s="20" t="s">
        <v>635</v>
      </c>
      <c r="C49" s="21" t="s">
        <v>636</v>
      </c>
      <c r="D49" s="22">
        <v>1.39</v>
      </c>
      <c r="E49" s="22"/>
      <c r="F49" s="23"/>
      <c r="G49" s="17">
        <f t="shared" si="12"/>
        <v>1.39</v>
      </c>
      <c r="H49" s="24">
        <f t="shared" si="11"/>
        <v>1.39</v>
      </c>
    </row>
    <row r="50" spans="1:8" ht="15" customHeight="1" x14ac:dyDescent="0.25">
      <c r="A50" s="19">
        <v>230208</v>
      </c>
      <c r="B50" s="20" t="s">
        <v>639</v>
      </c>
      <c r="C50" s="21" t="s">
        <v>640</v>
      </c>
      <c r="D50" s="22">
        <v>164.52799999999999</v>
      </c>
      <c r="E50" s="22"/>
      <c r="F50" s="23">
        <v>52.17</v>
      </c>
      <c r="G50" s="17">
        <f t="shared" si="12"/>
        <v>216.69799999999998</v>
      </c>
      <c r="H50" s="24">
        <f t="shared" si="11"/>
        <v>216.7</v>
      </c>
    </row>
    <row r="51" spans="1:8" ht="15" customHeight="1" x14ac:dyDescent="0.25">
      <c r="A51" s="26" t="s">
        <v>717</v>
      </c>
      <c r="B51" s="20" t="s">
        <v>645</v>
      </c>
      <c r="C51" s="21" t="s">
        <v>720</v>
      </c>
      <c r="D51" s="22">
        <v>0.64</v>
      </c>
      <c r="E51" s="22"/>
      <c r="F51" s="23"/>
      <c r="G51" s="17">
        <f t="shared" si="12"/>
        <v>0.64</v>
      </c>
      <c r="H51" s="24">
        <f t="shared" si="11"/>
        <v>0.64</v>
      </c>
    </row>
    <row r="52" spans="1:8" ht="15" customHeight="1" x14ac:dyDescent="0.25">
      <c r="A52" s="26" t="s">
        <v>718</v>
      </c>
      <c r="B52" s="20" t="s">
        <v>645</v>
      </c>
      <c r="C52" s="21" t="s">
        <v>719</v>
      </c>
      <c r="D52" s="22">
        <v>3.84</v>
      </c>
      <c r="E52" s="22"/>
      <c r="F52" s="23"/>
      <c r="G52" s="17">
        <f t="shared" si="12"/>
        <v>3.84</v>
      </c>
      <c r="H52" s="24">
        <f t="shared" ref="H52:H53" si="13">ROUND(G52,2)</f>
        <v>3.84</v>
      </c>
    </row>
    <row r="53" spans="1:8" ht="15" customHeight="1" x14ac:dyDescent="0.25">
      <c r="A53" s="19">
        <v>814020</v>
      </c>
      <c r="B53" s="20" t="s">
        <v>647</v>
      </c>
      <c r="C53" s="21" t="s">
        <v>648</v>
      </c>
      <c r="D53" s="22">
        <v>15.938000000000001</v>
      </c>
      <c r="E53" s="22"/>
      <c r="F53" s="23"/>
      <c r="G53" s="17">
        <f t="shared" si="12"/>
        <v>15.938000000000001</v>
      </c>
      <c r="H53" s="24">
        <f t="shared" si="13"/>
        <v>15.94</v>
      </c>
    </row>
    <row r="54" spans="1:8" ht="15" customHeight="1" x14ac:dyDescent="0.25">
      <c r="D54" s="34">
        <f>SUM(D5:D53)</f>
        <v>8863.1999999999989</v>
      </c>
      <c r="E54" s="34">
        <f>SUM(E5:E53)</f>
        <v>34.25</v>
      </c>
      <c r="F54" s="35">
        <f>SUM(F6:F53)</f>
        <v>1900.64</v>
      </c>
      <c r="G54" s="36">
        <f>SUM(G5:G53)</f>
        <v>10798.09</v>
      </c>
      <c r="H54" s="37">
        <f>SUM(H5:H53)</f>
        <v>10798.09</v>
      </c>
    </row>
    <row r="55" spans="1:8" ht="15" customHeight="1" x14ac:dyDescent="0.25">
      <c r="A55" s="2" t="s">
        <v>7</v>
      </c>
      <c r="F55" s="4" t="s">
        <v>7</v>
      </c>
      <c r="G55" s="38"/>
      <c r="H55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5DCB-6114-4389-9834-E60D85B727E4}">
  <dimension ref="A2:H403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45413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6.8239999999999998</v>
      </c>
      <c r="E5" s="15"/>
      <c r="F5" s="16"/>
      <c r="G5" s="17">
        <f t="shared" ref="G5:G60" si="0">SUM(D5:F5)</f>
        <v>6.8239999999999998</v>
      </c>
      <c r="H5" s="18">
        <f t="shared" ref="H5:H70" si="1">ROUND(G5,2)</f>
        <v>6.82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0.64</v>
      </c>
      <c r="E6" s="15"/>
      <c r="F6" s="16"/>
      <c r="G6" s="17">
        <f t="shared" si="0"/>
        <v>0.64</v>
      </c>
      <c r="H6" s="18">
        <f t="shared" si="1"/>
        <v>0.64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3.2</v>
      </c>
      <c r="E11" s="22"/>
      <c r="F11" s="23"/>
      <c r="G11" s="17">
        <f t="shared" si="0"/>
        <v>3.2</v>
      </c>
      <c r="H11" s="24">
        <f>ROUND(G11,2)</f>
        <v>3.2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32</v>
      </c>
      <c r="E13" s="22"/>
      <c r="F13" s="23"/>
      <c r="G13" s="17">
        <f t="shared" si="0"/>
        <v>32</v>
      </c>
      <c r="H13" s="24">
        <f t="shared" si="1"/>
        <v>32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209.102</v>
      </c>
      <c r="E30" s="22"/>
      <c r="F30" s="23"/>
      <c r="G30" s="17">
        <f t="shared" si="0"/>
        <v>209.102</v>
      </c>
      <c r="H30" s="24">
        <f t="shared" si="1"/>
        <v>209.1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18.66</v>
      </c>
      <c r="E37" s="22"/>
      <c r="F37" s="23"/>
      <c r="G37" s="17">
        <f t="shared" si="0"/>
        <v>18.66</v>
      </c>
      <c r="H37" s="24">
        <f t="shared" si="1"/>
        <v>18.66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>
        <v>5.37</v>
      </c>
      <c r="E39" s="22"/>
      <c r="F39" s="23"/>
      <c r="G39" s="17">
        <f t="shared" si="0"/>
        <v>5.37</v>
      </c>
      <c r="H39" s="24">
        <f t="shared" si="1"/>
        <v>5.37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9.4600000000000009</v>
      </c>
      <c r="E63" s="22"/>
      <c r="F63" s="23"/>
      <c r="G63" s="17">
        <f t="shared" si="4"/>
        <v>9.4600000000000009</v>
      </c>
      <c r="H63" s="24">
        <f t="shared" si="1"/>
        <v>9.4600000000000009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44.54</v>
      </c>
      <c r="E67" s="22"/>
      <c r="F67" s="23"/>
      <c r="G67" s="17">
        <f t="shared" si="4"/>
        <v>44.54</v>
      </c>
      <c r="H67" s="24">
        <f t="shared" si="1"/>
        <v>44.54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1.92</v>
      </c>
      <c r="E70" s="22"/>
      <c r="F70" s="23"/>
      <c r="G70" s="17">
        <f t="shared" si="4"/>
        <v>1.92</v>
      </c>
      <c r="H70" s="24">
        <f t="shared" si="1"/>
        <v>1.92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14.19</v>
      </c>
      <c r="E76" s="22"/>
      <c r="F76" s="23"/>
      <c r="G76" s="17">
        <f t="shared" si="4"/>
        <v>14.19</v>
      </c>
      <c r="H76" s="24">
        <f t="shared" si="6"/>
        <v>14.19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51.606000000000002</v>
      </c>
      <c r="E84" s="22"/>
      <c r="F84" s="23"/>
      <c r="G84" s="17">
        <f t="shared" si="4"/>
        <v>51.606000000000002</v>
      </c>
      <c r="H84" s="24">
        <f t="shared" si="6"/>
        <v>51.61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968.27800000000002</v>
      </c>
      <c r="E85" s="22"/>
      <c r="F85" s="23">
        <v>805.32</v>
      </c>
      <c r="G85" s="17">
        <f t="shared" si="4"/>
        <v>1773.598</v>
      </c>
      <c r="H85" s="24">
        <f t="shared" si="6"/>
        <v>1773.6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0.64</v>
      </c>
      <c r="E86" s="25"/>
      <c r="F86" s="23"/>
      <c r="G86" s="17">
        <f t="shared" si="4"/>
        <v>0.64</v>
      </c>
      <c r="H86" s="24">
        <f t="shared" si="6"/>
        <v>0.64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14.59</v>
      </c>
      <c r="E100" s="22"/>
      <c r="F100" s="23"/>
      <c r="G100" s="17">
        <f t="shared" si="4"/>
        <v>14.59</v>
      </c>
      <c r="H100" s="24">
        <f t="shared" si="6"/>
        <v>14.59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18.190000000000001</v>
      </c>
      <c r="E103" s="22"/>
      <c r="F103" s="23"/>
      <c r="G103" s="17">
        <f t="shared" si="4"/>
        <v>18.190000000000001</v>
      </c>
      <c r="H103" s="24">
        <f t="shared" si="6"/>
        <v>18.190000000000001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12.16</v>
      </c>
      <c r="E112" s="22"/>
      <c r="F112" s="23"/>
      <c r="G112" s="17">
        <f t="shared" si="4"/>
        <v>12.16</v>
      </c>
      <c r="H112" s="24">
        <f>ROUND(G112,2)</f>
        <v>12.16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14.522</v>
      </c>
      <c r="E113" s="22"/>
      <c r="F113" s="23"/>
      <c r="G113" s="17">
        <f t="shared" si="4"/>
        <v>14.522</v>
      </c>
      <c r="H113" s="24">
        <f t="shared" ref="H113:H114" si="8">ROUND(G113,2)</f>
        <v>14.52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18.7</v>
      </c>
      <c r="E114" s="22"/>
      <c r="F114" s="23"/>
      <c r="G114" s="17">
        <f t="shared" si="4"/>
        <v>18.7</v>
      </c>
      <c r="H114" s="24">
        <f t="shared" si="8"/>
        <v>18.7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0.64</v>
      </c>
      <c r="E116" s="22"/>
      <c r="F116" s="23"/>
      <c r="G116" s="17">
        <f t="shared" si="4"/>
        <v>0.64</v>
      </c>
      <c r="H116" s="24">
        <f t="shared" si="6"/>
        <v>0.64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5.66</v>
      </c>
      <c r="E117" s="22"/>
      <c r="F117" s="23"/>
      <c r="G117" s="17">
        <f t="shared" si="4"/>
        <v>5.66</v>
      </c>
      <c r="H117" s="24">
        <f t="shared" si="6"/>
        <v>5.66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2.11</v>
      </c>
      <c r="E118" s="22"/>
      <c r="F118" s="23"/>
      <c r="G118" s="17">
        <f t="shared" si="4"/>
        <v>2.11</v>
      </c>
      <c r="H118" s="24">
        <f t="shared" si="6"/>
        <v>2.11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19.05</v>
      </c>
      <c r="E123" s="22"/>
      <c r="F123" s="23"/>
      <c r="G123" s="17">
        <f t="shared" si="4"/>
        <v>19.05</v>
      </c>
      <c r="H123" s="24">
        <f t="shared" si="6"/>
        <v>19.05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>
        <v>2.35</v>
      </c>
      <c r="E124" s="22"/>
      <c r="F124" s="23"/>
      <c r="G124" s="17">
        <f t="shared" si="4"/>
        <v>2.35</v>
      </c>
      <c r="H124" s="24">
        <f t="shared" si="6"/>
        <v>2.35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9">SUM(D126:F126)</f>
        <v>0</v>
      </c>
      <c r="H126" s="24">
        <f t="shared" si="6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13.93</v>
      </c>
      <c r="E127" s="22"/>
      <c r="F127" s="23"/>
      <c r="G127" s="17">
        <f t="shared" si="9"/>
        <v>13.93</v>
      </c>
      <c r="H127" s="24">
        <f t="shared" si="6"/>
        <v>13.93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1.39</v>
      </c>
      <c r="E129" s="22"/>
      <c r="F129" s="23"/>
      <c r="G129" s="17">
        <f t="shared" si="9"/>
        <v>1.39</v>
      </c>
      <c r="H129" s="24">
        <f t="shared" si="6"/>
        <v>1.39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 t="s">
        <v>752</v>
      </c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>
        <v>10.8</v>
      </c>
      <c r="E134" s="22"/>
      <c r="F134" s="23"/>
      <c r="G134" s="17">
        <f t="shared" si="9"/>
        <v>10.8</v>
      </c>
      <c r="H134" s="24">
        <f t="shared" si="6"/>
        <v>10.8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>
        <v>18.559999999999999</v>
      </c>
      <c r="E139" s="22"/>
      <c r="F139" s="23"/>
      <c r="G139" s="17">
        <f t="shared" si="9"/>
        <v>18.559999999999999</v>
      </c>
      <c r="H139" s="24">
        <f t="shared" si="6"/>
        <v>18.559999999999999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38.71</v>
      </c>
      <c r="E149" s="22"/>
      <c r="F149" s="23"/>
      <c r="G149" s="17">
        <f t="shared" si="9"/>
        <v>38.71</v>
      </c>
      <c r="H149" s="24">
        <f t="shared" si="10"/>
        <v>38.71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>
        <v>27.65</v>
      </c>
      <c r="E153" s="22"/>
      <c r="F153" s="23"/>
      <c r="G153" s="17">
        <f t="shared" si="9"/>
        <v>27.65</v>
      </c>
      <c r="H153" s="24">
        <f t="shared" si="10"/>
        <v>27.65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3.31</v>
      </c>
      <c r="E155" s="22"/>
      <c r="F155" s="23"/>
      <c r="G155" s="17">
        <f t="shared" si="9"/>
        <v>3.31</v>
      </c>
      <c r="H155" s="24">
        <f t="shared" si="10"/>
        <v>3.31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27.434000000000001</v>
      </c>
      <c r="E156" s="22"/>
      <c r="F156" s="23"/>
      <c r="G156" s="17">
        <f t="shared" si="9"/>
        <v>27.434000000000001</v>
      </c>
      <c r="H156" s="24">
        <f t="shared" si="10"/>
        <v>27.43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9"/>
        <v>0</v>
      </c>
      <c r="H165" s="24">
        <f t="shared" si="10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39.9</v>
      </c>
      <c r="E167" s="22"/>
      <c r="F167" s="23"/>
      <c r="G167" s="17">
        <f t="shared" si="9"/>
        <v>39.9</v>
      </c>
      <c r="H167" s="24">
        <f t="shared" si="10"/>
        <v>39.9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>
        <v>40.61</v>
      </c>
      <c r="E178" s="22"/>
      <c r="F178" s="23"/>
      <c r="G178" s="17">
        <f t="shared" si="9"/>
        <v>40.61</v>
      </c>
      <c r="H178" s="24">
        <f t="shared" si="10"/>
        <v>40.61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3.74</v>
      </c>
      <c r="E180" s="22"/>
      <c r="F180" s="23"/>
      <c r="G180" s="17">
        <f t="shared" si="9"/>
        <v>3.74</v>
      </c>
      <c r="H180" s="24">
        <f t="shared" si="10"/>
        <v>3.74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>
        <v>0.64</v>
      </c>
      <c r="E188" s="22"/>
      <c r="F188" s="23"/>
      <c r="G188" s="17">
        <f t="shared" si="9"/>
        <v>0.64</v>
      </c>
      <c r="H188" s="24">
        <f t="shared" si="10"/>
        <v>0.64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0.64</v>
      </c>
      <c r="E190" s="22"/>
      <c r="F190" s="23"/>
      <c r="G190" s="17">
        <f t="shared" ref="G190:G253" si="11">SUM(D190:F190)</f>
        <v>0.64</v>
      </c>
      <c r="H190" s="24">
        <f t="shared" si="10"/>
        <v>0.64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8.4499999999999993</v>
      </c>
      <c r="E229" s="22"/>
      <c r="F229" s="23"/>
      <c r="G229" s="17">
        <f t="shared" si="11"/>
        <v>8.4499999999999993</v>
      </c>
      <c r="H229" s="24">
        <f>ROUND(G229,2)</f>
        <v>8.4499999999999993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8.32</v>
      </c>
      <c r="E244" s="22"/>
      <c r="F244" s="23"/>
      <c r="G244" s="17">
        <f t="shared" si="11"/>
        <v>8.32</v>
      </c>
      <c r="H244" s="24">
        <f t="shared" si="13"/>
        <v>8.32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198.226</v>
      </c>
      <c r="E249" s="22"/>
      <c r="F249" s="23"/>
      <c r="G249" s="17">
        <f t="shared" si="11"/>
        <v>198.226</v>
      </c>
      <c r="H249" s="24">
        <f t="shared" si="13"/>
        <v>198.23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1"/>
        <v>0</v>
      </c>
      <c r="H252" s="24">
        <f t="shared" si="13"/>
        <v>0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94.76</v>
      </c>
      <c r="E259" s="22"/>
      <c r="F259" s="23"/>
      <c r="G259" s="17">
        <f t="shared" si="14"/>
        <v>94.76</v>
      </c>
      <c r="H259" s="24">
        <f t="shared" si="13"/>
        <v>94.76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>
        <v>0.88</v>
      </c>
      <c r="E260" s="22"/>
      <c r="F260" s="23"/>
      <c r="G260" s="17">
        <f t="shared" si="14"/>
        <v>0.88</v>
      </c>
      <c r="H260" s="24">
        <f t="shared" si="13"/>
        <v>0.88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398.43</v>
      </c>
      <c r="E306" s="22"/>
      <c r="F306" s="23"/>
      <c r="G306" s="17">
        <f t="shared" si="14"/>
        <v>398.43</v>
      </c>
      <c r="H306" s="24">
        <f t="shared" si="13"/>
        <v>398.43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21.96</v>
      </c>
      <c r="E308" s="22"/>
      <c r="F308" s="23"/>
      <c r="G308" s="17">
        <f t="shared" si="14"/>
        <v>21.96</v>
      </c>
      <c r="H308" s="24">
        <f t="shared" si="13"/>
        <v>21.96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14"/>
        <v>0</v>
      </c>
      <c r="H311" s="24">
        <f t="shared" si="13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0.63</v>
      </c>
      <c r="H315" s="24">
        <f t="shared" si="15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18.079999999999998</v>
      </c>
      <c r="E317" s="22"/>
      <c r="F317" s="23"/>
      <c r="G317" s="17">
        <f t="shared" si="14"/>
        <v>18.079999999999998</v>
      </c>
      <c r="H317" s="24">
        <f>ROUND(G317,2)</f>
        <v>18.079999999999998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14.5</v>
      </c>
      <c r="E329" s="22"/>
      <c r="F329" s="23"/>
      <c r="G329" s="17">
        <f t="shared" si="16"/>
        <v>14.5</v>
      </c>
      <c r="H329" s="24">
        <f t="shared" si="15"/>
        <v>14.5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>
        <v>0.64</v>
      </c>
      <c r="E346" s="22"/>
      <c r="F346" s="23"/>
      <c r="G346" s="17">
        <f t="shared" si="16"/>
        <v>0.64</v>
      </c>
      <c r="H346" s="24">
        <f t="shared" si="15"/>
        <v>0.64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210059</v>
      </c>
      <c r="B366" s="20" t="s">
        <v>611</v>
      </c>
      <c r="C366" s="21" t="s">
        <v>683</v>
      </c>
      <c r="D366" s="22">
        <v>0.58599999999999997</v>
      </c>
      <c r="E366" s="22"/>
      <c r="F366" s="23"/>
      <c r="G366" s="17">
        <f t="shared" si="16"/>
        <v>0.58599999999999997</v>
      </c>
      <c r="H366" s="24">
        <f t="shared" si="15"/>
        <v>0.59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210198</v>
      </c>
      <c r="B373" s="20" t="s">
        <v>602</v>
      </c>
      <c r="C373" s="21" t="s">
        <v>751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431.798</v>
      </c>
      <c r="E387" s="22"/>
      <c r="F387" s="23"/>
      <c r="G387" s="17">
        <f t="shared" si="18"/>
        <v>431.798</v>
      </c>
      <c r="H387" s="24">
        <f t="shared" si="15"/>
        <v>431.8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361.77</v>
      </c>
      <c r="E388" s="4">
        <v>7.5</v>
      </c>
      <c r="F388" s="23"/>
      <c r="G388" s="17">
        <f t="shared" si="18"/>
        <v>369.27</v>
      </c>
      <c r="H388" s="24">
        <f t="shared" si="15"/>
        <v>369.27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19.170000000000002</v>
      </c>
      <c r="E389" s="22"/>
      <c r="F389" s="23"/>
      <c r="G389" s="17">
        <f t="shared" si="18"/>
        <v>19.170000000000002</v>
      </c>
      <c r="H389" s="24">
        <f t="shared" si="15"/>
        <v>19.170000000000002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119.494</v>
      </c>
      <c r="E391" s="22"/>
      <c r="F391" s="23">
        <v>59.69</v>
      </c>
      <c r="G391" s="17">
        <f t="shared" si="18"/>
        <v>179.184</v>
      </c>
      <c r="H391" s="24">
        <f t="shared" si="15"/>
        <v>179.18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0.64</v>
      </c>
      <c r="E394" s="22"/>
      <c r="F394" s="23"/>
      <c r="G394" s="17">
        <f t="shared" si="18"/>
        <v>0.64</v>
      </c>
      <c r="H394" s="24">
        <f t="shared" si="15"/>
        <v>0.64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18.925999999999998</v>
      </c>
      <c r="E396" s="22"/>
      <c r="F396" s="23"/>
      <c r="G396" s="17">
        <f t="shared" si="18"/>
        <v>18.925999999999998</v>
      </c>
      <c r="H396" s="24">
        <f t="shared" si="19"/>
        <v>18.93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21.327999999999999</v>
      </c>
      <c r="E397" s="22"/>
      <c r="F397" s="23"/>
      <c r="G397" s="17">
        <f t="shared" si="18"/>
        <v>21.327999999999999</v>
      </c>
      <c r="H397" s="24">
        <f t="shared" si="19"/>
        <v>21.33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3439.6740000000004</v>
      </c>
      <c r="E402" s="34">
        <f t="shared" ref="E402" si="20">SUM(E5:E401)</f>
        <v>7.5</v>
      </c>
      <c r="F402" s="35">
        <f>SUM(F10:F401)</f>
        <v>865.01</v>
      </c>
      <c r="G402" s="36">
        <f>SUM(G5:G401)</f>
        <v>4312.8140000000003</v>
      </c>
      <c r="H402" s="37">
        <f>SUM(H5:H401)</f>
        <v>4312.8200000000006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4B06-B230-4009-94A2-BB3CD0E840A0}">
  <sheetPr>
    <pageSetUpPr fitToPage="1"/>
  </sheetPr>
  <dimension ref="A2:H61"/>
  <sheetViews>
    <sheetView zoomScale="120" zoomScaleNormal="120" workbookViewId="0">
      <selection activeCell="A58" sqref="A5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45413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6.8239999999999998</v>
      </c>
      <c r="E5" s="15"/>
      <c r="F5" s="16"/>
      <c r="G5" s="17">
        <f t="shared" ref="G5:G11" si="0">SUM(D5:F5)</f>
        <v>6.8239999999999998</v>
      </c>
      <c r="H5" s="18">
        <f t="shared" ref="H5:H14" si="1">ROUND(G5,2)</f>
        <v>6.82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0.64</v>
      </c>
      <c r="E6" s="15"/>
      <c r="F6" s="16"/>
      <c r="G6" s="17">
        <f t="shared" si="0"/>
        <v>0.64</v>
      </c>
      <c r="H6" s="18">
        <f t="shared" si="1"/>
        <v>0.64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3.2</v>
      </c>
      <c r="E7" s="22"/>
      <c r="F7" s="23"/>
      <c r="G7" s="17">
        <f t="shared" si="0"/>
        <v>3.2</v>
      </c>
      <c r="H7" s="24">
        <f>ROUND(G7,2)</f>
        <v>3.2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32</v>
      </c>
      <c r="E8" s="22"/>
      <c r="F8" s="23"/>
      <c r="G8" s="17">
        <f t="shared" si="0"/>
        <v>32</v>
      </c>
      <c r="H8" s="24">
        <f t="shared" si="1"/>
        <v>32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209.102</v>
      </c>
      <c r="E9" s="22"/>
      <c r="F9" s="23"/>
      <c r="G9" s="17">
        <f t="shared" si="0"/>
        <v>209.102</v>
      </c>
      <c r="H9" s="24">
        <f t="shared" si="1"/>
        <v>209.1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18.66</v>
      </c>
      <c r="E10" s="22"/>
      <c r="F10" s="23"/>
      <c r="G10" s="17">
        <f t="shared" si="0"/>
        <v>18.66</v>
      </c>
      <c r="H10" s="24">
        <f t="shared" si="1"/>
        <v>18.66</v>
      </c>
    </row>
    <row r="11" spans="1:8" ht="15" customHeight="1" x14ac:dyDescent="0.25">
      <c r="A11" s="19">
        <v>3060</v>
      </c>
      <c r="B11" s="20" t="s">
        <v>70</v>
      </c>
      <c r="C11" s="21" t="s">
        <v>71</v>
      </c>
      <c r="D11" s="22">
        <v>5.37</v>
      </c>
      <c r="E11" s="22"/>
      <c r="F11" s="23"/>
      <c r="G11" s="17">
        <f t="shared" si="0"/>
        <v>5.37</v>
      </c>
      <c r="H11" s="24">
        <f t="shared" si="1"/>
        <v>5.37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9.4600000000000009</v>
      </c>
      <c r="E12" s="22"/>
      <c r="F12" s="23"/>
      <c r="G12" s="17">
        <f t="shared" ref="G12:G28" si="2">SUM(D12:F12)</f>
        <v>9.4600000000000009</v>
      </c>
      <c r="H12" s="24">
        <f t="shared" si="1"/>
        <v>9.4600000000000009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44.54</v>
      </c>
      <c r="E13" s="22"/>
      <c r="F13" s="23"/>
      <c r="G13" s="17">
        <f t="shared" si="2"/>
        <v>44.54</v>
      </c>
      <c r="H13" s="24">
        <f t="shared" si="1"/>
        <v>44.54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1.92</v>
      </c>
      <c r="E14" s="22"/>
      <c r="F14" s="23"/>
      <c r="G14" s="17">
        <f t="shared" si="2"/>
        <v>1.92</v>
      </c>
      <c r="H14" s="24">
        <f t="shared" si="1"/>
        <v>1.92</v>
      </c>
    </row>
    <row r="15" spans="1:8" ht="15" customHeight="1" x14ac:dyDescent="0.25">
      <c r="A15" s="19">
        <v>5470</v>
      </c>
      <c r="B15" s="20" t="s">
        <v>136</v>
      </c>
      <c r="C15" s="21" t="s">
        <v>137</v>
      </c>
      <c r="D15" s="22">
        <v>14.19</v>
      </c>
      <c r="E15" s="22"/>
      <c r="F15" s="23"/>
      <c r="G15" s="17">
        <f t="shared" si="2"/>
        <v>14.19</v>
      </c>
      <c r="H15" s="24">
        <f t="shared" ref="H15:H32" si="3">ROUND(G15,2)</f>
        <v>14.19</v>
      </c>
    </row>
    <row r="16" spans="1:8" ht="15" customHeight="1" x14ac:dyDescent="0.25">
      <c r="A16" s="19">
        <v>5660</v>
      </c>
      <c r="B16" s="20" t="s">
        <v>150</v>
      </c>
      <c r="C16" s="21" t="s">
        <v>151</v>
      </c>
      <c r="D16" s="22">
        <v>51.606000000000002</v>
      </c>
      <c r="E16" s="22"/>
      <c r="F16" s="23"/>
      <c r="G16" s="17">
        <f t="shared" si="2"/>
        <v>51.606000000000002</v>
      </c>
      <c r="H16" s="24">
        <f t="shared" si="3"/>
        <v>51.61</v>
      </c>
    </row>
    <row r="17" spans="1:8" ht="15" customHeight="1" x14ac:dyDescent="0.25">
      <c r="A17" s="19">
        <v>5690</v>
      </c>
      <c r="B17" s="20" t="s">
        <v>152</v>
      </c>
      <c r="C17" s="21" t="s">
        <v>153</v>
      </c>
      <c r="D17" s="22">
        <v>968.27800000000002</v>
      </c>
      <c r="E17" s="22"/>
      <c r="F17" s="23">
        <v>805.32</v>
      </c>
      <c r="G17" s="17">
        <f t="shared" si="2"/>
        <v>1773.598</v>
      </c>
      <c r="H17" s="24">
        <f t="shared" si="3"/>
        <v>1773.6</v>
      </c>
    </row>
    <row r="18" spans="1:8" ht="15" customHeight="1" x14ac:dyDescent="0.25">
      <c r="A18" s="19">
        <v>5760</v>
      </c>
      <c r="B18" s="20" t="s">
        <v>154</v>
      </c>
      <c r="C18" s="21" t="s">
        <v>155</v>
      </c>
      <c r="D18" s="25">
        <v>0.64</v>
      </c>
      <c r="E18" s="25"/>
      <c r="F18" s="23"/>
      <c r="G18" s="17">
        <f t="shared" si="2"/>
        <v>0.64</v>
      </c>
      <c r="H18" s="24">
        <f t="shared" si="3"/>
        <v>0.64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14.59</v>
      </c>
      <c r="E19" s="22"/>
      <c r="F19" s="23"/>
      <c r="G19" s="17">
        <f t="shared" si="2"/>
        <v>14.59</v>
      </c>
      <c r="H19" s="24">
        <f t="shared" si="3"/>
        <v>14.59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18.190000000000001</v>
      </c>
      <c r="E20" s="22"/>
      <c r="F20" s="23"/>
      <c r="G20" s="17">
        <f t="shared" si="2"/>
        <v>18.190000000000001</v>
      </c>
      <c r="H20" s="24">
        <f t="shared" si="3"/>
        <v>18.190000000000001</v>
      </c>
    </row>
    <row r="21" spans="1:8" ht="15" customHeight="1" x14ac:dyDescent="0.25">
      <c r="A21" s="19">
        <v>6610</v>
      </c>
      <c r="B21" s="20" t="s">
        <v>190</v>
      </c>
      <c r="C21" s="21" t="s">
        <v>196</v>
      </c>
      <c r="D21" s="22">
        <v>12.16</v>
      </c>
      <c r="E21" s="22"/>
      <c r="F21" s="23"/>
      <c r="G21" s="17">
        <f t="shared" si="2"/>
        <v>12.16</v>
      </c>
      <c r="H21" s="24">
        <f>ROUND(G21,2)</f>
        <v>12.16</v>
      </c>
    </row>
    <row r="22" spans="1:8" ht="15" customHeight="1" x14ac:dyDescent="0.25">
      <c r="A22" s="19">
        <v>6670</v>
      </c>
      <c r="B22" s="20" t="s">
        <v>190</v>
      </c>
      <c r="C22" s="21" t="s">
        <v>197</v>
      </c>
      <c r="D22" s="22">
        <v>14.522</v>
      </c>
      <c r="E22" s="22"/>
      <c r="F22" s="23"/>
      <c r="G22" s="17">
        <f t="shared" si="2"/>
        <v>14.522</v>
      </c>
      <c r="H22" s="24">
        <f t="shared" ref="H22:H23" si="4">ROUND(G22,2)</f>
        <v>14.52</v>
      </c>
    </row>
    <row r="23" spans="1:8" ht="15" customHeight="1" x14ac:dyDescent="0.25">
      <c r="A23" s="19">
        <v>6800</v>
      </c>
      <c r="B23" s="20" t="s">
        <v>190</v>
      </c>
      <c r="C23" s="21" t="s">
        <v>198</v>
      </c>
      <c r="D23" s="22">
        <v>18.7</v>
      </c>
      <c r="E23" s="22"/>
      <c r="F23" s="23"/>
      <c r="G23" s="17">
        <f t="shared" si="2"/>
        <v>18.7</v>
      </c>
      <c r="H23" s="24">
        <f t="shared" si="4"/>
        <v>18.7</v>
      </c>
    </row>
    <row r="24" spans="1:8" ht="15" customHeight="1" x14ac:dyDescent="0.25">
      <c r="A24" s="19">
        <v>6870</v>
      </c>
      <c r="B24" s="20" t="s">
        <v>201</v>
      </c>
      <c r="C24" s="21" t="s">
        <v>202</v>
      </c>
      <c r="D24" s="22">
        <v>0.64</v>
      </c>
      <c r="E24" s="22"/>
      <c r="F24" s="23"/>
      <c r="G24" s="17">
        <f t="shared" si="2"/>
        <v>0.64</v>
      </c>
      <c r="H24" s="24">
        <f t="shared" si="3"/>
        <v>0.64</v>
      </c>
    </row>
    <row r="25" spans="1:8" ht="15" customHeight="1" x14ac:dyDescent="0.25">
      <c r="A25" s="19">
        <v>6871</v>
      </c>
      <c r="B25" s="20" t="s">
        <v>203</v>
      </c>
      <c r="C25" s="21" t="s">
        <v>204</v>
      </c>
      <c r="D25" s="22">
        <v>5.66</v>
      </c>
      <c r="E25" s="22"/>
      <c r="F25" s="23"/>
      <c r="G25" s="17">
        <f t="shared" si="2"/>
        <v>5.66</v>
      </c>
      <c r="H25" s="24">
        <f t="shared" si="3"/>
        <v>5.66</v>
      </c>
    </row>
    <row r="26" spans="1:8" ht="15" customHeight="1" x14ac:dyDescent="0.25">
      <c r="A26" s="19">
        <v>6872</v>
      </c>
      <c r="B26" s="20" t="s">
        <v>205</v>
      </c>
      <c r="C26" s="21" t="s">
        <v>206</v>
      </c>
      <c r="D26" s="22">
        <v>2.11</v>
      </c>
      <c r="E26" s="22"/>
      <c r="F26" s="23"/>
      <c r="G26" s="17">
        <f t="shared" si="2"/>
        <v>2.11</v>
      </c>
      <c r="H26" s="24">
        <f t="shared" si="3"/>
        <v>2.11</v>
      </c>
    </row>
    <row r="27" spans="1:8" ht="15" customHeight="1" x14ac:dyDescent="0.25">
      <c r="A27" s="19">
        <v>7020</v>
      </c>
      <c r="B27" s="20" t="s">
        <v>214</v>
      </c>
      <c r="C27" s="21" t="s">
        <v>215</v>
      </c>
      <c r="D27" s="22">
        <v>19.05</v>
      </c>
      <c r="E27" s="22"/>
      <c r="F27" s="23"/>
      <c r="G27" s="17">
        <f t="shared" si="2"/>
        <v>19.05</v>
      </c>
      <c r="H27" s="24">
        <f t="shared" si="3"/>
        <v>19.05</v>
      </c>
    </row>
    <row r="28" spans="1:8" ht="15" customHeight="1" x14ac:dyDescent="0.25">
      <c r="A28" s="19">
        <v>7070</v>
      </c>
      <c r="B28" s="20" t="s">
        <v>216</v>
      </c>
      <c r="C28" s="21" t="s">
        <v>217</v>
      </c>
      <c r="D28" s="22">
        <v>2.35</v>
      </c>
      <c r="E28" s="22"/>
      <c r="F28" s="23"/>
      <c r="G28" s="17">
        <f t="shared" si="2"/>
        <v>2.35</v>
      </c>
      <c r="H28" s="24">
        <f t="shared" si="3"/>
        <v>2.35</v>
      </c>
    </row>
    <row r="29" spans="1:8" ht="15" customHeight="1" x14ac:dyDescent="0.25">
      <c r="A29" s="19">
        <v>7180</v>
      </c>
      <c r="B29" s="20" t="s">
        <v>222</v>
      </c>
      <c r="C29" s="21" t="s">
        <v>223</v>
      </c>
      <c r="D29" s="22">
        <v>13.93</v>
      </c>
      <c r="E29" s="22"/>
      <c r="F29" s="23"/>
      <c r="G29" s="17">
        <f t="shared" ref="G29:G40" si="5">SUM(D29:F29)</f>
        <v>13.93</v>
      </c>
      <c r="H29" s="24">
        <f t="shared" si="3"/>
        <v>13.93</v>
      </c>
    </row>
    <row r="30" spans="1:8" ht="15" customHeight="1" x14ac:dyDescent="0.25">
      <c r="A30" s="19">
        <v>7250</v>
      </c>
      <c r="B30" s="20" t="s">
        <v>226</v>
      </c>
      <c r="C30" s="21" t="s">
        <v>227</v>
      </c>
      <c r="D30" s="22">
        <v>1.39</v>
      </c>
      <c r="E30" s="22"/>
      <c r="F30" s="23"/>
      <c r="G30" s="17">
        <f t="shared" si="5"/>
        <v>1.39</v>
      </c>
      <c r="H30" s="24">
        <f t="shared" si="3"/>
        <v>1.39</v>
      </c>
    </row>
    <row r="31" spans="1:8" ht="15" customHeight="1" x14ac:dyDescent="0.25">
      <c r="A31" s="19">
        <v>7320</v>
      </c>
      <c r="B31" s="20" t="s">
        <v>236</v>
      </c>
      <c r="C31" s="21" t="s">
        <v>237</v>
      </c>
      <c r="D31" s="22">
        <v>10.8</v>
      </c>
      <c r="E31" s="22"/>
      <c r="F31" s="23"/>
      <c r="G31" s="17">
        <f t="shared" si="5"/>
        <v>10.8</v>
      </c>
      <c r="H31" s="24">
        <f t="shared" si="3"/>
        <v>10.8</v>
      </c>
    </row>
    <row r="32" spans="1:8" ht="15" customHeight="1" x14ac:dyDescent="0.25">
      <c r="A32" s="19">
        <v>7459</v>
      </c>
      <c r="B32" s="20" t="s">
        <v>230</v>
      </c>
      <c r="C32" s="21" t="s">
        <v>675</v>
      </c>
      <c r="D32" s="22">
        <v>18.559999999999999</v>
      </c>
      <c r="E32" s="22"/>
      <c r="F32" s="23"/>
      <c r="G32" s="17">
        <f t="shared" si="5"/>
        <v>18.559999999999999</v>
      </c>
      <c r="H32" s="24">
        <f t="shared" si="3"/>
        <v>18.559999999999999</v>
      </c>
    </row>
    <row r="33" spans="1:8" ht="15" customHeight="1" x14ac:dyDescent="0.25">
      <c r="A33" s="19">
        <v>7540</v>
      </c>
      <c r="B33" s="20" t="s">
        <v>261</v>
      </c>
      <c r="C33" s="21" t="s">
        <v>262</v>
      </c>
      <c r="D33" s="22">
        <v>38.71</v>
      </c>
      <c r="E33" s="22"/>
      <c r="F33" s="23"/>
      <c r="G33" s="17">
        <f t="shared" si="5"/>
        <v>38.71</v>
      </c>
      <c r="H33" s="24">
        <f t="shared" ref="H33:H41" si="6">ROUND(G33,2)</f>
        <v>38.71</v>
      </c>
    </row>
    <row r="34" spans="1:8" ht="15" customHeight="1" x14ac:dyDescent="0.25">
      <c r="A34" s="19">
        <v>7620</v>
      </c>
      <c r="B34" s="20" t="s">
        <v>266</v>
      </c>
      <c r="C34" s="21" t="s">
        <v>267</v>
      </c>
      <c r="D34" s="22">
        <v>27.65</v>
      </c>
      <c r="E34" s="22"/>
      <c r="F34" s="23"/>
      <c r="G34" s="17">
        <f t="shared" si="5"/>
        <v>27.65</v>
      </c>
      <c r="H34" s="24">
        <f t="shared" si="6"/>
        <v>27.65</v>
      </c>
    </row>
    <row r="35" spans="1:8" ht="15" customHeight="1" x14ac:dyDescent="0.25">
      <c r="A35" s="19">
        <v>7690</v>
      </c>
      <c r="B35" s="20" t="s">
        <v>270</v>
      </c>
      <c r="C35" s="21" t="s">
        <v>271</v>
      </c>
      <c r="D35" s="22">
        <v>3.31</v>
      </c>
      <c r="E35" s="22"/>
      <c r="F35" s="23"/>
      <c r="G35" s="17">
        <f t="shared" si="5"/>
        <v>3.31</v>
      </c>
      <c r="H35" s="24">
        <f t="shared" si="6"/>
        <v>3.31</v>
      </c>
    </row>
    <row r="36" spans="1:8" ht="15" customHeight="1" x14ac:dyDescent="0.25">
      <c r="A36" s="19">
        <v>8000</v>
      </c>
      <c r="B36" s="20" t="s">
        <v>272</v>
      </c>
      <c r="C36" s="21" t="s">
        <v>273</v>
      </c>
      <c r="D36" s="22">
        <v>27.434000000000001</v>
      </c>
      <c r="E36" s="22"/>
      <c r="F36" s="23"/>
      <c r="G36" s="17">
        <f t="shared" si="5"/>
        <v>27.434000000000001</v>
      </c>
      <c r="H36" s="24">
        <f t="shared" si="6"/>
        <v>27.43</v>
      </c>
    </row>
    <row r="37" spans="1:8" ht="15" customHeight="1" x14ac:dyDescent="0.25">
      <c r="A37" s="19">
        <v>8220</v>
      </c>
      <c r="B37" s="20" t="s">
        <v>289</v>
      </c>
      <c r="C37" s="21" t="s">
        <v>290</v>
      </c>
      <c r="D37" s="22">
        <v>39.9</v>
      </c>
      <c r="E37" s="22"/>
      <c r="F37" s="23"/>
      <c r="G37" s="17">
        <f t="shared" si="5"/>
        <v>39.9</v>
      </c>
      <c r="H37" s="24">
        <f t="shared" si="6"/>
        <v>39.9</v>
      </c>
    </row>
    <row r="38" spans="1:8" ht="15" customHeight="1" x14ac:dyDescent="0.25">
      <c r="A38" s="19">
        <v>8731</v>
      </c>
      <c r="B38" s="20" t="s">
        <v>307</v>
      </c>
      <c r="C38" s="21" t="s">
        <v>308</v>
      </c>
      <c r="D38" s="22">
        <v>40.61</v>
      </c>
      <c r="E38" s="22"/>
      <c r="F38" s="23"/>
      <c r="G38" s="17">
        <f t="shared" si="5"/>
        <v>40.61</v>
      </c>
      <c r="H38" s="24">
        <f t="shared" si="6"/>
        <v>40.61</v>
      </c>
    </row>
    <row r="39" spans="1:8" ht="15" customHeight="1" x14ac:dyDescent="0.25">
      <c r="A39" s="19">
        <v>8890</v>
      </c>
      <c r="B39" s="20" t="s">
        <v>310</v>
      </c>
      <c r="C39" s="21" t="s">
        <v>311</v>
      </c>
      <c r="D39" s="22">
        <v>3.74</v>
      </c>
      <c r="E39" s="22"/>
      <c r="F39" s="23"/>
      <c r="G39" s="17">
        <f t="shared" si="5"/>
        <v>3.74</v>
      </c>
      <c r="H39" s="24">
        <f t="shared" si="6"/>
        <v>3.74</v>
      </c>
    </row>
    <row r="40" spans="1:8" ht="15" customHeight="1" x14ac:dyDescent="0.25">
      <c r="A40" s="19">
        <v>9040</v>
      </c>
      <c r="B40" s="20" t="s">
        <v>323</v>
      </c>
      <c r="C40" s="21" t="s">
        <v>324</v>
      </c>
      <c r="D40" s="22">
        <v>0.64</v>
      </c>
      <c r="E40" s="22"/>
      <c r="F40" s="23"/>
      <c r="G40" s="17">
        <f t="shared" si="5"/>
        <v>0.64</v>
      </c>
      <c r="H40" s="24">
        <f t="shared" si="6"/>
        <v>0.64</v>
      </c>
    </row>
    <row r="41" spans="1:8" ht="15" customHeight="1" x14ac:dyDescent="0.25">
      <c r="A41" s="19">
        <v>9090</v>
      </c>
      <c r="B41" s="20" t="s">
        <v>326</v>
      </c>
      <c r="C41" s="21" t="s">
        <v>327</v>
      </c>
      <c r="D41" s="22">
        <v>0.64</v>
      </c>
      <c r="E41" s="22"/>
      <c r="F41" s="23"/>
      <c r="G41" s="17">
        <f t="shared" ref="G41:G44" si="7">SUM(D41:F41)</f>
        <v>0.64</v>
      </c>
      <c r="H41" s="24">
        <f t="shared" si="6"/>
        <v>0.64</v>
      </c>
    </row>
    <row r="42" spans="1:8" ht="15" customHeight="1" x14ac:dyDescent="0.25">
      <c r="A42" s="19">
        <v>130094</v>
      </c>
      <c r="B42" s="20" t="s">
        <v>390</v>
      </c>
      <c r="C42" s="21" t="s">
        <v>391</v>
      </c>
      <c r="D42" s="22">
        <v>8.4499999999999993</v>
      </c>
      <c r="E42" s="22"/>
      <c r="F42" s="23"/>
      <c r="G42" s="17">
        <f t="shared" si="7"/>
        <v>8.4499999999999993</v>
      </c>
      <c r="H42" s="24">
        <f>ROUND(G42,2)</f>
        <v>8.4499999999999993</v>
      </c>
    </row>
    <row r="43" spans="1:8" ht="15" customHeight="1" x14ac:dyDescent="0.25">
      <c r="A43" s="19">
        <v>130441</v>
      </c>
      <c r="B43" s="20" t="s">
        <v>416</v>
      </c>
      <c r="C43" s="21" t="s">
        <v>417</v>
      </c>
      <c r="D43" s="22">
        <v>8.32</v>
      </c>
      <c r="E43" s="22"/>
      <c r="F43" s="23"/>
      <c r="G43" s="17">
        <f t="shared" si="7"/>
        <v>8.32</v>
      </c>
      <c r="H43" s="24">
        <f t="shared" ref="H43:H48" si="8">ROUND(G43,2)</f>
        <v>8.32</v>
      </c>
    </row>
    <row r="44" spans="1:8" ht="15" customHeight="1" x14ac:dyDescent="0.25">
      <c r="A44" s="19">
        <v>130482</v>
      </c>
      <c r="B44" s="20" t="s">
        <v>423</v>
      </c>
      <c r="C44" s="21" t="s">
        <v>424</v>
      </c>
      <c r="D44" s="22">
        <v>198.226</v>
      </c>
      <c r="E44" s="22"/>
      <c r="F44" s="23"/>
      <c r="G44" s="17">
        <f t="shared" si="7"/>
        <v>198.226</v>
      </c>
      <c r="H44" s="24">
        <f t="shared" si="8"/>
        <v>198.23</v>
      </c>
    </row>
    <row r="45" spans="1:8" ht="15" customHeight="1" x14ac:dyDescent="0.25">
      <c r="A45" s="19">
        <v>130553</v>
      </c>
      <c r="B45" s="20" t="s">
        <v>438</v>
      </c>
      <c r="C45" s="21" t="s">
        <v>439</v>
      </c>
      <c r="D45" s="22">
        <v>94.76</v>
      </c>
      <c r="E45" s="22"/>
      <c r="F45" s="23"/>
      <c r="G45" s="17">
        <f t="shared" ref="G45:G49" si="9">SUM(D45:F45)</f>
        <v>94.76</v>
      </c>
      <c r="H45" s="24">
        <f t="shared" si="8"/>
        <v>94.76</v>
      </c>
    </row>
    <row r="46" spans="1:8" ht="15" customHeight="1" x14ac:dyDescent="0.25">
      <c r="A46" s="19">
        <v>130601</v>
      </c>
      <c r="B46" s="20" t="s">
        <v>440</v>
      </c>
      <c r="C46" s="21" t="s">
        <v>441</v>
      </c>
      <c r="D46" s="22">
        <v>0.88</v>
      </c>
      <c r="E46" s="22"/>
      <c r="F46" s="23"/>
      <c r="G46" s="17">
        <f t="shared" si="9"/>
        <v>0.88</v>
      </c>
      <c r="H46" s="24">
        <f t="shared" si="8"/>
        <v>0.88</v>
      </c>
    </row>
    <row r="47" spans="1:8" ht="15" customHeight="1" x14ac:dyDescent="0.25">
      <c r="A47" s="19">
        <v>130880</v>
      </c>
      <c r="B47" s="20" t="s">
        <v>515</v>
      </c>
      <c r="C47" s="21" t="s">
        <v>516</v>
      </c>
      <c r="D47" s="22">
        <v>398.43</v>
      </c>
      <c r="E47" s="22"/>
      <c r="F47" s="23"/>
      <c r="G47" s="17">
        <f t="shared" si="9"/>
        <v>398.43</v>
      </c>
      <c r="H47" s="24">
        <f t="shared" si="8"/>
        <v>398.43</v>
      </c>
    </row>
    <row r="48" spans="1:8" ht="15" customHeight="1" x14ac:dyDescent="0.25">
      <c r="A48" s="19">
        <v>130951</v>
      </c>
      <c r="B48" s="20" t="s">
        <v>518</v>
      </c>
      <c r="C48" s="21" t="s">
        <v>519</v>
      </c>
      <c r="D48" s="22">
        <v>21.96</v>
      </c>
      <c r="E48" s="22"/>
      <c r="F48" s="23"/>
      <c r="G48" s="17">
        <f t="shared" si="9"/>
        <v>21.96</v>
      </c>
      <c r="H48" s="24">
        <f t="shared" si="8"/>
        <v>21.96</v>
      </c>
    </row>
    <row r="49" spans="1:8" ht="15" customHeight="1" x14ac:dyDescent="0.25">
      <c r="A49" s="19">
        <v>150020</v>
      </c>
      <c r="B49" s="20" t="s">
        <v>534</v>
      </c>
      <c r="C49" s="21" t="s">
        <v>535</v>
      </c>
      <c r="D49" s="22">
        <v>18.079999999999998</v>
      </c>
      <c r="E49" s="22"/>
      <c r="F49" s="23"/>
      <c r="G49" s="17">
        <f t="shared" si="9"/>
        <v>18.079999999999998</v>
      </c>
      <c r="H49" s="24">
        <f>ROUND(G49,2)</f>
        <v>18.079999999999998</v>
      </c>
    </row>
    <row r="50" spans="1:8" ht="15" customHeight="1" x14ac:dyDescent="0.25">
      <c r="A50" s="19">
        <v>152010</v>
      </c>
      <c r="B50" s="20" t="s">
        <v>556</v>
      </c>
      <c r="C50" s="21" t="s">
        <v>557</v>
      </c>
      <c r="D50" s="22">
        <v>14.5</v>
      </c>
      <c r="E50" s="22"/>
      <c r="F50" s="23"/>
      <c r="G50" s="17">
        <f t="shared" ref="G50:G52" si="10">SUM(D50:F50)</f>
        <v>14.5</v>
      </c>
      <c r="H50" s="24">
        <f t="shared" ref="H50:H57" si="11">ROUND(G50,2)</f>
        <v>14.5</v>
      </c>
    </row>
    <row r="51" spans="1:8" ht="15" customHeight="1" x14ac:dyDescent="0.25">
      <c r="A51" s="19">
        <v>153013</v>
      </c>
      <c r="B51" s="20" t="s">
        <v>581</v>
      </c>
      <c r="C51" s="21" t="s">
        <v>589</v>
      </c>
      <c r="D51" s="22">
        <v>0.64</v>
      </c>
      <c r="E51" s="22"/>
      <c r="F51" s="23"/>
      <c r="G51" s="17">
        <f t="shared" si="10"/>
        <v>0.64</v>
      </c>
      <c r="H51" s="24">
        <f t="shared" si="11"/>
        <v>0.64</v>
      </c>
    </row>
    <row r="52" spans="1:8" ht="15" customHeight="1" x14ac:dyDescent="0.25">
      <c r="A52" s="19">
        <v>210059</v>
      </c>
      <c r="B52" s="20" t="s">
        <v>611</v>
      </c>
      <c r="C52" s="21" t="s">
        <v>683</v>
      </c>
      <c r="D52" s="22">
        <v>0.58599999999999997</v>
      </c>
      <c r="E52" s="22"/>
      <c r="F52" s="23"/>
      <c r="G52" s="17">
        <f t="shared" si="10"/>
        <v>0.58599999999999997</v>
      </c>
      <c r="H52" s="24">
        <f t="shared" si="11"/>
        <v>0.59</v>
      </c>
    </row>
    <row r="53" spans="1:8" ht="15" customHeight="1" x14ac:dyDescent="0.25">
      <c r="A53" s="19">
        <v>230201</v>
      </c>
      <c r="B53" s="20" t="s">
        <v>631</v>
      </c>
      <c r="C53" s="21" t="s">
        <v>632</v>
      </c>
      <c r="D53" s="22">
        <v>431.798</v>
      </c>
      <c r="E53" s="22"/>
      <c r="F53" s="23"/>
      <c r="G53" s="17">
        <f t="shared" ref="G53:G59" si="12">SUM(D53:F53)</f>
        <v>431.798</v>
      </c>
      <c r="H53" s="24">
        <f t="shared" si="11"/>
        <v>431.8</v>
      </c>
    </row>
    <row r="54" spans="1:8" ht="15" customHeight="1" x14ac:dyDescent="0.25">
      <c r="A54" s="19">
        <v>230202</v>
      </c>
      <c r="B54" s="20" t="s">
        <v>633</v>
      </c>
      <c r="C54" s="21" t="s">
        <v>634</v>
      </c>
      <c r="D54" s="22">
        <v>361.77</v>
      </c>
      <c r="E54" s="4">
        <v>7.5</v>
      </c>
      <c r="F54" s="23"/>
      <c r="G54" s="17">
        <f t="shared" si="12"/>
        <v>369.27</v>
      </c>
      <c r="H54" s="24">
        <f t="shared" si="11"/>
        <v>369.27</v>
      </c>
    </row>
    <row r="55" spans="1:8" ht="15" customHeight="1" x14ac:dyDescent="0.25">
      <c r="A55" s="19">
        <v>230203</v>
      </c>
      <c r="B55" s="20" t="s">
        <v>635</v>
      </c>
      <c r="C55" s="21" t="s">
        <v>636</v>
      </c>
      <c r="D55" s="22">
        <v>19.170000000000002</v>
      </c>
      <c r="E55" s="22"/>
      <c r="F55" s="23"/>
      <c r="G55" s="17">
        <f t="shared" si="12"/>
        <v>19.170000000000002</v>
      </c>
      <c r="H55" s="24">
        <f t="shared" si="11"/>
        <v>19.170000000000002</v>
      </c>
    </row>
    <row r="56" spans="1:8" ht="15" customHeight="1" x14ac:dyDescent="0.25">
      <c r="A56" s="19">
        <v>230208</v>
      </c>
      <c r="B56" s="20" t="s">
        <v>639</v>
      </c>
      <c r="C56" s="21" t="s">
        <v>640</v>
      </c>
      <c r="D56" s="22">
        <v>119.494</v>
      </c>
      <c r="E56" s="22"/>
      <c r="F56" s="23">
        <v>59.69</v>
      </c>
      <c r="G56" s="17">
        <f t="shared" si="12"/>
        <v>179.184</v>
      </c>
      <c r="H56" s="24">
        <f t="shared" si="11"/>
        <v>179.18</v>
      </c>
    </row>
    <row r="57" spans="1:8" ht="15" customHeight="1" x14ac:dyDescent="0.25">
      <c r="A57" s="26" t="s">
        <v>717</v>
      </c>
      <c r="B57" s="20" t="s">
        <v>645</v>
      </c>
      <c r="C57" s="21" t="s">
        <v>720</v>
      </c>
      <c r="D57" s="22">
        <v>0.64</v>
      </c>
      <c r="E57" s="22"/>
      <c r="F57" s="23"/>
      <c r="G57" s="17">
        <f t="shared" si="12"/>
        <v>0.64</v>
      </c>
      <c r="H57" s="24">
        <f t="shared" si="11"/>
        <v>0.64</v>
      </c>
    </row>
    <row r="58" spans="1:8" ht="15" customHeight="1" x14ac:dyDescent="0.25">
      <c r="A58" s="26" t="s">
        <v>718</v>
      </c>
      <c r="B58" s="20" t="s">
        <v>645</v>
      </c>
      <c r="C58" s="21" t="s">
        <v>719</v>
      </c>
      <c r="D58" s="22">
        <v>18.925999999999998</v>
      </c>
      <c r="E58" s="22"/>
      <c r="F58" s="23"/>
      <c r="G58" s="17">
        <f t="shared" si="12"/>
        <v>18.925999999999998</v>
      </c>
      <c r="H58" s="24">
        <f t="shared" ref="H58:H59" si="13">ROUND(G58,2)</f>
        <v>18.93</v>
      </c>
    </row>
    <row r="59" spans="1:8" ht="15" customHeight="1" x14ac:dyDescent="0.25">
      <c r="A59" s="19">
        <v>814020</v>
      </c>
      <c r="B59" s="20" t="s">
        <v>647</v>
      </c>
      <c r="C59" s="21" t="s">
        <v>648</v>
      </c>
      <c r="D59" s="22">
        <v>21.327999999999999</v>
      </c>
      <c r="E59" s="22"/>
      <c r="F59" s="23"/>
      <c r="G59" s="17">
        <f t="shared" si="12"/>
        <v>21.327999999999999</v>
      </c>
      <c r="H59" s="24">
        <f t="shared" si="13"/>
        <v>21.33</v>
      </c>
    </row>
    <row r="60" spans="1:8" ht="15" customHeight="1" x14ac:dyDescent="0.25">
      <c r="D60" s="34">
        <f>SUM(D5:D59)</f>
        <v>3439.6740000000004</v>
      </c>
      <c r="E60" s="34">
        <f>SUM(E5:E59)</f>
        <v>7.5</v>
      </c>
      <c r="F60" s="35">
        <f>SUM(F7:F59)</f>
        <v>865.01</v>
      </c>
      <c r="G60" s="36">
        <f>SUM(G5:G59)</f>
        <v>4312.1840000000002</v>
      </c>
      <c r="H60" s="37">
        <f>SUM(H5:H59)</f>
        <v>4312.1900000000005</v>
      </c>
    </row>
    <row r="61" spans="1:8" ht="15" customHeight="1" x14ac:dyDescent="0.25">
      <c r="A61" s="2" t="s">
        <v>7</v>
      </c>
      <c r="F61" s="4" t="s">
        <v>7</v>
      </c>
      <c r="G61" s="38"/>
      <c r="H61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93E8-C491-4578-92F1-2D6594E68611}">
  <dimension ref="A2:H403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45413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3.1459999999999999</v>
      </c>
      <c r="E5" s="15"/>
      <c r="F5" s="16"/>
      <c r="G5" s="17">
        <f t="shared" ref="G5:G60" si="0">SUM(D5:F5)</f>
        <v>3.1459999999999999</v>
      </c>
      <c r="H5" s="18">
        <f t="shared" ref="H5:H70" si="1">ROUND(G5,2)</f>
        <v>3.15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1.1719999999999999</v>
      </c>
      <c r="E11" s="22"/>
      <c r="F11" s="23"/>
      <c r="G11" s="17">
        <f t="shared" si="0"/>
        <v>1.1719999999999999</v>
      </c>
      <c r="H11" s="24">
        <f>ROUND(G11,2)</f>
        <v>1.17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17.53</v>
      </c>
      <c r="E13" s="22"/>
      <c r="F13" s="23"/>
      <c r="G13" s="17">
        <f t="shared" si="0"/>
        <v>17.53</v>
      </c>
      <c r="H13" s="24">
        <f t="shared" si="1"/>
        <v>17.53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9.3699999999999992</v>
      </c>
      <c r="E29" s="22"/>
      <c r="F29" s="23"/>
      <c r="G29" s="17">
        <f t="shared" si="0"/>
        <v>9.3699999999999992</v>
      </c>
      <c r="H29" s="24">
        <f t="shared" si="1"/>
        <v>9.3699999999999992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105.59</v>
      </c>
      <c r="E30" s="22"/>
      <c r="F30" s="23"/>
      <c r="G30" s="17">
        <f t="shared" si="0"/>
        <v>105.59</v>
      </c>
      <c r="H30" s="24">
        <f t="shared" si="1"/>
        <v>105.59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>
        <v>9.68</v>
      </c>
      <c r="E31" s="22"/>
      <c r="F31" s="23"/>
      <c r="G31" s="17">
        <f t="shared" si="0"/>
        <v>9.68</v>
      </c>
      <c r="H31" s="24">
        <f t="shared" si="1"/>
        <v>9.68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4"/>
        <v>0</v>
      </c>
      <c r="H70" s="24">
        <f t="shared" si="1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0.58599999999999997</v>
      </c>
      <c r="E84" s="22"/>
      <c r="F84" s="23"/>
      <c r="G84" s="17">
        <f t="shared" si="4"/>
        <v>0.58599999999999997</v>
      </c>
      <c r="H84" s="24">
        <f t="shared" si="6"/>
        <v>0.59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681.37800000000004</v>
      </c>
      <c r="E85" s="22"/>
      <c r="F85" s="23"/>
      <c r="G85" s="17">
        <f t="shared" si="4"/>
        <v>681.37800000000004</v>
      </c>
      <c r="H85" s="24">
        <f t="shared" si="6"/>
        <v>681.38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0.58599999999999997</v>
      </c>
      <c r="E112" s="22"/>
      <c r="F112" s="23"/>
      <c r="G112" s="17">
        <f t="shared" si="4"/>
        <v>0.58599999999999997</v>
      </c>
      <c r="H112" s="24">
        <f>ROUND(G112,2)</f>
        <v>0.59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10.23</v>
      </c>
      <c r="E113" s="22"/>
      <c r="F113" s="23"/>
      <c r="G113" s="17">
        <f t="shared" si="4"/>
        <v>10.23</v>
      </c>
      <c r="H113" s="24">
        <f t="shared" ref="H113:H114" si="8">ROUND(G113,2)</f>
        <v>10.23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4"/>
        <v>0</v>
      </c>
      <c r="H114" s="24">
        <f t="shared" si="8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10.02</v>
      </c>
      <c r="E118" s="22"/>
      <c r="F118" s="23"/>
      <c r="G118" s="17">
        <f t="shared" si="4"/>
        <v>10.02</v>
      </c>
      <c r="H118" s="24">
        <f t="shared" si="6"/>
        <v>10.02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2.56</v>
      </c>
      <c r="E122" s="22"/>
      <c r="F122" s="23"/>
      <c r="G122" s="17">
        <f t="shared" si="4"/>
        <v>2.56</v>
      </c>
      <c r="H122" s="24">
        <f t="shared" si="6"/>
        <v>2.56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9">SUM(D126:F126)</f>
        <v>0</v>
      </c>
      <c r="H126" s="24">
        <f t="shared" si="6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>
        <v>107.38</v>
      </c>
      <c r="E134" s="22"/>
      <c r="F134" s="23"/>
      <c r="G134" s="17">
        <f t="shared" si="9"/>
        <v>107.38</v>
      </c>
      <c r="H134" s="24">
        <f t="shared" si="6"/>
        <v>107.38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2.56</v>
      </c>
      <c r="E141" s="22"/>
      <c r="F141" s="23"/>
      <c r="G141" s="17">
        <f t="shared" si="9"/>
        <v>2.56</v>
      </c>
      <c r="H141" s="24">
        <f t="shared" si="6"/>
        <v>2.56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9"/>
        <v>0</v>
      </c>
      <c r="H149" s="24">
        <f t="shared" si="10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36.950000000000003</v>
      </c>
      <c r="E156" s="22"/>
      <c r="F156" s="23"/>
      <c r="G156" s="17">
        <f t="shared" si="9"/>
        <v>36.950000000000003</v>
      </c>
      <c r="H156" s="24">
        <f t="shared" si="10"/>
        <v>36.950000000000003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5.7</v>
      </c>
      <c r="E157" s="22"/>
      <c r="F157" s="23"/>
      <c r="G157" s="17">
        <f t="shared" si="9"/>
        <v>5.7</v>
      </c>
      <c r="H157" s="24">
        <f t="shared" si="10"/>
        <v>5.7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4.22</v>
      </c>
      <c r="E165" s="22"/>
      <c r="F165" s="23"/>
      <c r="G165" s="17">
        <f t="shared" si="9"/>
        <v>4.22</v>
      </c>
      <c r="H165" s="24">
        <f t="shared" si="10"/>
        <v>4.22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0.64</v>
      </c>
      <c r="E167" s="22"/>
      <c r="F167" s="23"/>
      <c r="G167" s="17">
        <f t="shared" si="9"/>
        <v>0.64</v>
      </c>
      <c r="H167" s="24">
        <f t="shared" si="10"/>
        <v>0.64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2.92</v>
      </c>
      <c r="E180" s="22"/>
      <c r="F180" s="23"/>
      <c r="G180" s="17">
        <f t="shared" si="9"/>
        <v>2.92</v>
      </c>
      <c r="H180" s="24">
        <f t="shared" si="10"/>
        <v>2.92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23.91</v>
      </c>
      <c r="E190" s="22"/>
      <c r="F190" s="23"/>
      <c r="G190" s="17">
        <f t="shared" ref="G190:G253" si="11">SUM(D190:F190)</f>
        <v>23.91</v>
      </c>
      <c r="H190" s="24">
        <f t="shared" si="10"/>
        <v>23.91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>
        <v>17.46</v>
      </c>
      <c r="E220" s="22"/>
      <c r="F220" s="23"/>
      <c r="G220" s="17">
        <f t="shared" si="11"/>
        <v>17.46</v>
      </c>
      <c r="H220" s="24">
        <f t="shared" si="10"/>
        <v>17.46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>
        <v>1.63</v>
      </c>
      <c r="E227" s="22"/>
      <c r="F227" s="23"/>
      <c r="G227" s="17">
        <f t="shared" si="11"/>
        <v>1.63</v>
      </c>
      <c r="H227" s="24">
        <f t="shared" si="12"/>
        <v>1.63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2.75</v>
      </c>
      <c r="E229" s="22"/>
      <c r="F229" s="23"/>
      <c r="G229" s="17">
        <f t="shared" si="11"/>
        <v>2.75</v>
      </c>
      <c r="H229" s="24">
        <f>ROUND(G229,2)</f>
        <v>2.75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0.64</v>
      </c>
      <c r="E244" s="22"/>
      <c r="F244" s="23"/>
      <c r="G244" s="17">
        <f t="shared" si="11"/>
        <v>0.64</v>
      </c>
      <c r="H244" s="24">
        <f t="shared" si="13"/>
        <v>0.64</v>
      </c>
    </row>
    <row r="245" spans="1:8" ht="15" customHeight="1" x14ac:dyDescent="0.25">
      <c r="A245" s="19">
        <v>130451</v>
      </c>
      <c r="B245" s="20" t="s">
        <v>400</v>
      </c>
      <c r="C245" s="21" t="s">
        <v>672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168.09</v>
      </c>
      <c r="E249" s="22"/>
      <c r="F249" s="23"/>
      <c r="G249" s="17">
        <f t="shared" si="11"/>
        <v>168.09</v>
      </c>
      <c r="H249" s="24">
        <f t="shared" si="13"/>
        <v>168.09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1"/>
        <v>0</v>
      </c>
      <c r="H252" s="24">
        <f t="shared" si="13"/>
        <v>0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14"/>
        <v>0</v>
      </c>
      <c r="H259" s="24">
        <f t="shared" si="13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172.9</v>
      </c>
      <c r="E306" s="22"/>
      <c r="F306" s="23"/>
      <c r="G306" s="17">
        <f t="shared" si="14"/>
        <v>172.9</v>
      </c>
      <c r="H306" s="24">
        <f t="shared" si="13"/>
        <v>172.9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8.3659999999999997</v>
      </c>
      <c r="E308" s="22"/>
      <c r="F308" s="23"/>
      <c r="G308" s="17">
        <f t="shared" si="14"/>
        <v>8.3659999999999997</v>
      </c>
      <c r="H308" s="24">
        <f t="shared" si="13"/>
        <v>8.3699999999999992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14"/>
        <v>0</v>
      </c>
      <c r="H311" s="24">
        <f t="shared" si="13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>
        <v>51.2</v>
      </c>
      <c r="E315" s="22"/>
      <c r="F315" s="23"/>
      <c r="G315" s="17">
        <v>0.63</v>
      </c>
      <c r="H315" s="24">
        <f t="shared" si="15"/>
        <v>0.63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4"/>
        <v>0</v>
      </c>
      <c r="H317" s="24">
        <f>ROUND(G317,2)</f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18.100000000000001</v>
      </c>
      <c r="E329" s="22"/>
      <c r="F329" s="23"/>
      <c r="G329" s="17">
        <f t="shared" si="16"/>
        <v>18.100000000000001</v>
      </c>
      <c r="H329" s="24">
        <f t="shared" si="15"/>
        <v>18.100000000000001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210059</v>
      </c>
      <c r="B366" s="20" t="s">
        <v>611</v>
      </c>
      <c r="C366" s="21" t="s">
        <v>683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5.9</v>
      </c>
      <c r="E373" s="22"/>
      <c r="F373" s="23"/>
      <c r="G373" s="17">
        <f t="shared" si="16"/>
        <v>5.9</v>
      </c>
      <c r="H373" s="24">
        <f t="shared" si="15"/>
        <v>5.9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48.816000000000003</v>
      </c>
      <c r="E387" s="22"/>
      <c r="F387" s="23"/>
      <c r="G387" s="17">
        <f t="shared" si="18"/>
        <v>48.816000000000003</v>
      </c>
      <c r="H387" s="24">
        <f t="shared" si="15"/>
        <v>48.82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7.92</v>
      </c>
      <c r="F388" s="23"/>
      <c r="G388" s="17">
        <f t="shared" si="18"/>
        <v>7.92</v>
      </c>
      <c r="H388" s="24">
        <f t="shared" si="15"/>
        <v>7.92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/>
      <c r="E389" s="22"/>
      <c r="F389" s="23"/>
      <c r="G389" s="17">
        <f t="shared" si="18"/>
        <v>0</v>
      </c>
      <c r="H389" s="24">
        <f t="shared" si="15"/>
        <v>0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12.305999999999999</v>
      </c>
      <c r="E391" s="22"/>
      <c r="F391" s="23"/>
      <c r="G391" s="17">
        <f t="shared" si="18"/>
        <v>12.305999999999999</v>
      </c>
      <c r="H391" s="24">
        <f t="shared" si="15"/>
        <v>12.31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8"/>
        <v>0</v>
      </c>
      <c r="H394" s="24">
        <f t="shared" si="15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0.64</v>
      </c>
      <c r="E396" s="22"/>
      <c r="F396" s="23"/>
      <c r="G396" s="17">
        <f t="shared" si="18"/>
        <v>0.64</v>
      </c>
      <c r="H396" s="24">
        <f t="shared" si="19"/>
        <v>0.64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2.93</v>
      </c>
      <c r="E397" s="22"/>
      <c r="F397" s="23"/>
      <c r="G397" s="17">
        <f t="shared" si="18"/>
        <v>2.93</v>
      </c>
      <c r="H397" s="24">
        <f t="shared" si="19"/>
        <v>2.93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1555.7760000000005</v>
      </c>
      <c r="E402" s="34">
        <f t="shared" ref="E402" si="20">SUM(E5:E401)</f>
        <v>0</v>
      </c>
      <c r="F402" s="35">
        <f>SUM(F10:F401)</f>
        <v>0</v>
      </c>
      <c r="G402" s="36"/>
      <c r="H402" s="37"/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EE1E7-DC85-4E35-9558-8127B54D2955}">
  <sheetPr>
    <pageSetUpPr fitToPage="1"/>
  </sheetPr>
  <dimension ref="A2:H42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754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3.1459999999999999</v>
      </c>
      <c r="E5" s="15"/>
      <c r="F5" s="16"/>
      <c r="G5" s="17">
        <f t="shared" ref="G5:G10" si="0">SUM(D5:F5)</f>
        <v>3.1459999999999999</v>
      </c>
      <c r="H5" s="18">
        <f t="shared" ref="H5:H10" si="1">ROUND(G5,2)</f>
        <v>3.15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1.1719999999999999</v>
      </c>
      <c r="E6" s="22"/>
      <c r="F6" s="23"/>
      <c r="G6" s="17">
        <f t="shared" si="0"/>
        <v>1.1719999999999999</v>
      </c>
      <c r="H6" s="24">
        <f>ROUND(G6,2)</f>
        <v>1.17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17.53</v>
      </c>
      <c r="E7" s="22"/>
      <c r="F7" s="23"/>
      <c r="G7" s="17">
        <f t="shared" si="0"/>
        <v>17.53</v>
      </c>
      <c r="H7" s="24">
        <f t="shared" si="1"/>
        <v>17.53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9.3699999999999992</v>
      </c>
      <c r="E8" s="22"/>
      <c r="F8" s="23"/>
      <c r="G8" s="17">
        <f t="shared" si="0"/>
        <v>9.3699999999999992</v>
      </c>
      <c r="H8" s="24">
        <f t="shared" si="1"/>
        <v>9.3699999999999992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105.59</v>
      </c>
      <c r="E9" s="22"/>
      <c r="F9" s="23"/>
      <c r="G9" s="17">
        <f t="shared" si="0"/>
        <v>105.59</v>
      </c>
      <c r="H9" s="24">
        <f t="shared" si="1"/>
        <v>105.59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9.68</v>
      </c>
      <c r="E10" s="22"/>
      <c r="F10" s="23"/>
      <c r="G10" s="17">
        <f t="shared" si="0"/>
        <v>9.68</v>
      </c>
      <c r="H10" s="24">
        <f t="shared" si="1"/>
        <v>9.68</v>
      </c>
    </row>
    <row r="11" spans="1:8" ht="15" customHeight="1" x14ac:dyDescent="0.25">
      <c r="A11" s="19">
        <v>5660</v>
      </c>
      <c r="B11" s="20" t="s">
        <v>150</v>
      </c>
      <c r="C11" s="21" t="s">
        <v>151</v>
      </c>
      <c r="D11" s="22">
        <v>0.58599999999999997</v>
      </c>
      <c r="E11" s="22"/>
      <c r="F11" s="23"/>
      <c r="G11" s="17">
        <f t="shared" ref="G11:G17" si="2">SUM(D11:F11)</f>
        <v>0.58599999999999997</v>
      </c>
      <c r="H11" s="24">
        <f t="shared" ref="H11:H19" si="3">ROUND(G11,2)</f>
        <v>0.59</v>
      </c>
    </row>
    <row r="12" spans="1:8" ht="15" customHeight="1" x14ac:dyDescent="0.25">
      <c r="A12" s="19">
        <v>5690</v>
      </c>
      <c r="B12" s="20" t="s">
        <v>152</v>
      </c>
      <c r="C12" s="21" t="s">
        <v>153</v>
      </c>
      <c r="D12" s="22">
        <v>681.37800000000004</v>
      </c>
      <c r="E12" s="22"/>
      <c r="F12" s="23"/>
      <c r="G12" s="17">
        <f t="shared" ref="G12" si="4">SUM(D12:F12)</f>
        <v>681.37800000000004</v>
      </c>
      <c r="H12" s="24">
        <f t="shared" ref="H12" si="5">ROUND(G12,2)</f>
        <v>681.38</v>
      </c>
    </row>
    <row r="13" spans="1:8" ht="15" customHeight="1" x14ac:dyDescent="0.25">
      <c r="A13" s="19">
        <v>5692</v>
      </c>
      <c r="B13" s="20" t="s">
        <v>152</v>
      </c>
      <c r="C13" s="21" t="s">
        <v>153</v>
      </c>
      <c r="D13" s="22"/>
      <c r="E13" s="22"/>
      <c r="F13" s="23">
        <v>4532.32</v>
      </c>
      <c r="G13" s="17">
        <f t="shared" si="2"/>
        <v>4532.32</v>
      </c>
      <c r="H13" s="24">
        <f t="shared" si="3"/>
        <v>4532.32</v>
      </c>
    </row>
    <row r="14" spans="1:8" ht="15" customHeight="1" x14ac:dyDescent="0.25">
      <c r="A14" s="19">
        <v>6610</v>
      </c>
      <c r="B14" s="20" t="s">
        <v>190</v>
      </c>
      <c r="C14" s="21" t="s">
        <v>196</v>
      </c>
      <c r="D14" s="22">
        <v>0.58599999999999997</v>
      </c>
      <c r="E14" s="22"/>
      <c r="F14" s="23"/>
      <c r="G14" s="17">
        <f t="shared" si="2"/>
        <v>0.58599999999999997</v>
      </c>
      <c r="H14" s="24">
        <f>ROUND(G14,2)</f>
        <v>0.59</v>
      </c>
    </row>
    <row r="15" spans="1:8" ht="15" customHeight="1" x14ac:dyDescent="0.25">
      <c r="A15" s="19">
        <v>6670</v>
      </c>
      <c r="B15" s="20" t="s">
        <v>190</v>
      </c>
      <c r="C15" s="21" t="s">
        <v>197</v>
      </c>
      <c r="D15" s="22">
        <v>10.23</v>
      </c>
      <c r="E15" s="22"/>
      <c r="F15" s="23"/>
      <c r="G15" s="17">
        <f t="shared" si="2"/>
        <v>10.23</v>
      </c>
      <c r="H15" s="24">
        <f t="shared" ref="H15" si="6">ROUND(G15,2)</f>
        <v>10.23</v>
      </c>
    </row>
    <row r="16" spans="1:8" ht="15" customHeight="1" x14ac:dyDescent="0.25">
      <c r="A16" s="19">
        <v>6872</v>
      </c>
      <c r="B16" s="20" t="s">
        <v>205</v>
      </c>
      <c r="C16" s="21" t="s">
        <v>206</v>
      </c>
      <c r="D16" s="22">
        <v>10.02</v>
      </c>
      <c r="E16" s="22"/>
      <c r="F16" s="23"/>
      <c r="G16" s="17">
        <f t="shared" si="2"/>
        <v>10.02</v>
      </c>
      <c r="H16" s="24">
        <f t="shared" si="3"/>
        <v>10.02</v>
      </c>
    </row>
    <row r="17" spans="1:8" ht="15" customHeight="1" x14ac:dyDescent="0.25">
      <c r="A17" s="19">
        <v>6980</v>
      </c>
      <c r="B17" s="20" t="s">
        <v>212</v>
      </c>
      <c r="C17" s="21" t="s">
        <v>213</v>
      </c>
      <c r="D17" s="22">
        <v>2.56</v>
      </c>
      <c r="E17" s="22"/>
      <c r="F17" s="23"/>
      <c r="G17" s="17">
        <f t="shared" si="2"/>
        <v>2.56</v>
      </c>
      <c r="H17" s="24">
        <f t="shared" si="3"/>
        <v>2.56</v>
      </c>
    </row>
    <row r="18" spans="1:8" ht="15" customHeight="1" x14ac:dyDescent="0.25">
      <c r="A18" s="19">
        <v>7320</v>
      </c>
      <c r="B18" s="20" t="s">
        <v>236</v>
      </c>
      <c r="C18" s="21" t="s">
        <v>237</v>
      </c>
      <c r="D18" s="22">
        <v>107.38</v>
      </c>
      <c r="E18" s="22"/>
      <c r="F18" s="23"/>
      <c r="G18" s="17">
        <f t="shared" ref="G18:G24" si="7">SUM(D18:F18)</f>
        <v>107.38</v>
      </c>
      <c r="H18" s="24">
        <f t="shared" si="3"/>
        <v>107.38</v>
      </c>
    </row>
    <row r="19" spans="1:8" ht="15" customHeight="1" x14ac:dyDescent="0.25">
      <c r="A19" s="19">
        <v>7462</v>
      </c>
      <c r="B19" s="20" t="s">
        <v>248</v>
      </c>
      <c r="C19" s="21" t="s">
        <v>249</v>
      </c>
      <c r="D19" s="22">
        <v>2.56</v>
      </c>
      <c r="E19" s="22"/>
      <c r="F19" s="23"/>
      <c r="G19" s="17">
        <f t="shared" si="7"/>
        <v>2.56</v>
      </c>
      <c r="H19" s="24">
        <f t="shared" si="3"/>
        <v>2.56</v>
      </c>
    </row>
    <row r="20" spans="1:8" ht="15" customHeight="1" x14ac:dyDescent="0.25">
      <c r="A20" s="19">
        <v>8000</v>
      </c>
      <c r="B20" s="20" t="s">
        <v>272</v>
      </c>
      <c r="C20" s="21" t="s">
        <v>273</v>
      </c>
      <c r="D20" s="22">
        <v>36.950000000000003</v>
      </c>
      <c r="E20" s="22"/>
      <c r="F20" s="23"/>
      <c r="G20" s="17">
        <f t="shared" si="7"/>
        <v>36.950000000000003</v>
      </c>
      <c r="H20" s="24">
        <f t="shared" ref="H20:H26" si="8">ROUND(G20,2)</f>
        <v>36.950000000000003</v>
      </c>
    </row>
    <row r="21" spans="1:8" ht="15" customHeight="1" x14ac:dyDescent="0.25">
      <c r="A21" s="19">
        <v>8001</v>
      </c>
      <c r="B21" s="20" t="s">
        <v>274</v>
      </c>
      <c r="C21" s="21" t="s">
        <v>275</v>
      </c>
      <c r="D21" s="22">
        <v>5.7</v>
      </c>
      <c r="E21" s="22"/>
      <c r="F21" s="23"/>
      <c r="G21" s="17">
        <f t="shared" si="7"/>
        <v>5.7</v>
      </c>
      <c r="H21" s="24">
        <f t="shared" si="8"/>
        <v>5.7</v>
      </c>
    </row>
    <row r="22" spans="1:8" ht="15" customHeight="1" x14ac:dyDescent="0.25">
      <c r="A22" s="19">
        <v>8150</v>
      </c>
      <c r="B22" s="20" t="s">
        <v>285</v>
      </c>
      <c r="C22" s="21" t="s">
        <v>286</v>
      </c>
      <c r="D22" s="22">
        <v>4.22</v>
      </c>
      <c r="E22" s="22"/>
      <c r="F22" s="23"/>
      <c r="G22" s="17">
        <f t="shared" si="7"/>
        <v>4.22</v>
      </c>
      <c r="H22" s="24">
        <f t="shared" si="8"/>
        <v>4.22</v>
      </c>
    </row>
    <row r="23" spans="1:8" ht="15" customHeight="1" x14ac:dyDescent="0.25">
      <c r="A23" s="19">
        <v>8220</v>
      </c>
      <c r="B23" s="20" t="s">
        <v>289</v>
      </c>
      <c r="C23" s="21" t="s">
        <v>290</v>
      </c>
      <c r="D23" s="22">
        <v>0.64</v>
      </c>
      <c r="E23" s="22"/>
      <c r="F23" s="23"/>
      <c r="G23" s="17">
        <f t="shared" si="7"/>
        <v>0.64</v>
      </c>
      <c r="H23" s="24">
        <f t="shared" si="8"/>
        <v>0.64</v>
      </c>
    </row>
    <row r="24" spans="1:8" ht="15" customHeight="1" x14ac:dyDescent="0.25">
      <c r="A24" s="19">
        <v>8890</v>
      </c>
      <c r="B24" s="20" t="s">
        <v>310</v>
      </c>
      <c r="C24" s="21" t="s">
        <v>311</v>
      </c>
      <c r="D24" s="22">
        <v>2.92</v>
      </c>
      <c r="E24" s="22"/>
      <c r="F24" s="23"/>
      <c r="G24" s="17">
        <f t="shared" si="7"/>
        <v>2.92</v>
      </c>
      <c r="H24" s="24">
        <f t="shared" si="8"/>
        <v>2.92</v>
      </c>
    </row>
    <row r="25" spans="1:8" ht="15" customHeight="1" x14ac:dyDescent="0.25">
      <c r="A25" s="19">
        <v>9090</v>
      </c>
      <c r="B25" s="20" t="s">
        <v>326</v>
      </c>
      <c r="C25" s="21" t="s">
        <v>327</v>
      </c>
      <c r="D25" s="22">
        <v>23.91</v>
      </c>
      <c r="E25" s="22"/>
      <c r="F25" s="23"/>
      <c r="G25" s="17">
        <f t="shared" ref="G25:G30" si="9">SUM(D25:F25)</f>
        <v>23.91</v>
      </c>
      <c r="H25" s="24">
        <f t="shared" si="8"/>
        <v>23.91</v>
      </c>
    </row>
    <row r="26" spans="1:8" ht="15.75" customHeight="1" x14ac:dyDescent="0.25">
      <c r="A26" s="19">
        <v>130051</v>
      </c>
      <c r="B26" s="20" t="s">
        <v>376</v>
      </c>
      <c r="C26" s="21" t="s">
        <v>377</v>
      </c>
      <c r="D26" s="22">
        <v>17.46</v>
      </c>
      <c r="E26" s="22"/>
      <c r="F26" s="23"/>
      <c r="G26" s="17">
        <f t="shared" si="9"/>
        <v>17.46</v>
      </c>
      <c r="H26" s="24">
        <f t="shared" si="8"/>
        <v>17.46</v>
      </c>
    </row>
    <row r="27" spans="1:8" ht="15" customHeight="1" x14ac:dyDescent="0.25">
      <c r="A27" s="19">
        <v>13091</v>
      </c>
      <c r="B27" s="20" t="s">
        <v>386</v>
      </c>
      <c r="C27" s="21" t="s">
        <v>750</v>
      </c>
      <c r="D27" s="22">
        <v>1.63</v>
      </c>
      <c r="E27" s="22"/>
      <c r="F27" s="23"/>
      <c r="G27" s="17">
        <f t="shared" si="9"/>
        <v>1.63</v>
      </c>
      <c r="H27" s="24">
        <f t="shared" ref="H27" si="10">ROUND(G27,2)</f>
        <v>1.63</v>
      </c>
    </row>
    <row r="28" spans="1:8" ht="15" customHeight="1" x14ac:dyDescent="0.25">
      <c r="A28" s="19">
        <v>130094</v>
      </c>
      <c r="B28" s="20" t="s">
        <v>390</v>
      </c>
      <c r="C28" s="21" t="s">
        <v>391</v>
      </c>
      <c r="D28" s="22">
        <v>2.75</v>
      </c>
      <c r="E28" s="22"/>
      <c r="F28" s="23"/>
      <c r="G28" s="17">
        <f t="shared" si="9"/>
        <v>2.75</v>
      </c>
      <c r="H28" s="24">
        <f>ROUND(G28,2)</f>
        <v>2.75</v>
      </c>
    </row>
    <row r="29" spans="1:8" ht="15" customHeight="1" x14ac:dyDescent="0.25">
      <c r="A29" s="19">
        <v>130441</v>
      </c>
      <c r="B29" s="20" t="s">
        <v>416</v>
      </c>
      <c r="C29" s="21" t="s">
        <v>417</v>
      </c>
      <c r="D29" s="22">
        <v>0.64</v>
      </c>
      <c r="E29" s="22"/>
      <c r="F29" s="23"/>
      <c r="G29" s="17">
        <f t="shared" si="9"/>
        <v>0.64</v>
      </c>
      <c r="H29" s="24">
        <f t="shared" ref="H29:H32" si="11">ROUND(G29,2)</f>
        <v>0.64</v>
      </c>
    </row>
    <row r="30" spans="1:8" ht="15" customHeight="1" x14ac:dyDescent="0.25">
      <c r="A30" s="19">
        <v>130482</v>
      </c>
      <c r="B30" s="20" t="s">
        <v>423</v>
      </c>
      <c r="C30" s="21" t="s">
        <v>424</v>
      </c>
      <c r="D30" s="22">
        <v>168.09</v>
      </c>
      <c r="E30" s="22"/>
      <c r="F30" s="23"/>
      <c r="G30" s="17">
        <f t="shared" si="9"/>
        <v>168.09</v>
      </c>
      <c r="H30" s="24">
        <f t="shared" si="11"/>
        <v>168.09</v>
      </c>
    </row>
    <row r="31" spans="1:8" ht="15" customHeight="1" x14ac:dyDescent="0.25">
      <c r="A31" s="19">
        <v>130880</v>
      </c>
      <c r="B31" s="20" t="s">
        <v>515</v>
      </c>
      <c r="C31" s="21" t="s">
        <v>516</v>
      </c>
      <c r="D31" s="22">
        <v>172.9</v>
      </c>
      <c r="E31" s="22"/>
      <c r="F31" s="23"/>
      <c r="G31" s="17">
        <f t="shared" ref="G31:G32" si="12">SUM(D31:F31)</f>
        <v>172.9</v>
      </c>
      <c r="H31" s="24">
        <f t="shared" si="11"/>
        <v>172.9</v>
      </c>
    </row>
    <row r="32" spans="1:8" ht="15" customHeight="1" x14ac:dyDescent="0.25">
      <c r="A32" s="19">
        <v>130951</v>
      </c>
      <c r="B32" s="20" t="s">
        <v>518</v>
      </c>
      <c r="C32" s="21" t="s">
        <v>519</v>
      </c>
      <c r="D32" s="22">
        <v>8.3670000000000009</v>
      </c>
      <c r="E32" s="22"/>
      <c r="F32" s="23"/>
      <c r="G32" s="17">
        <f t="shared" si="12"/>
        <v>8.3670000000000009</v>
      </c>
      <c r="H32" s="24">
        <f t="shared" si="11"/>
        <v>8.3699999999999992</v>
      </c>
    </row>
    <row r="33" spans="1:8" ht="15" customHeight="1" x14ac:dyDescent="0.25">
      <c r="A33" s="19">
        <v>150005</v>
      </c>
      <c r="B33" s="20" t="s">
        <v>530</v>
      </c>
      <c r="C33" s="21" t="s">
        <v>531</v>
      </c>
      <c r="D33" s="22">
        <v>51.2</v>
      </c>
      <c r="E33" s="22"/>
      <c r="F33" s="23"/>
      <c r="G33" s="17">
        <v>51.2</v>
      </c>
      <c r="H33" s="24">
        <f t="shared" ref="H33:H38" si="13">ROUND(G33,2)</f>
        <v>51.2</v>
      </c>
    </row>
    <row r="34" spans="1:8" ht="15" customHeight="1" x14ac:dyDescent="0.25">
      <c r="A34" s="19">
        <v>152010</v>
      </c>
      <c r="B34" s="20" t="s">
        <v>556</v>
      </c>
      <c r="C34" s="21" t="s">
        <v>557</v>
      </c>
      <c r="D34" s="22">
        <v>18.100000000000001</v>
      </c>
      <c r="E34" s="22"/>
      <c r="F34" s="23"/>
      <c r="G34" s="17">
        <f t="shared" ref="G34:G35" si="14">SUM(D34:F34)</f>
        <v>18.100000000000001</v>
      </c>
      <c r="H34" s="24">
        <f t="shared" si="13"/>
        <v>18.100000000000001</v>
      </c>
    </row>
    <row r="35" spans="1:8" ht="15" customHeight="1" x14ac:dyDescent="0.25">
      <c r="A35" s="19">
        <v>210225</v>
      </c>
      <c r="B35" s="20" t="s">
        <v>602</v>
      </c>
      <c r="C35" s="21" t="s">
        <v>753</v>
      </c>
      <c r="D35" s="22">
        <v>5.9</v>
      </c>
      <c r="E35" s="22"/>
      <c r="F35" s="23"/>
      <c r="G35" s="17">
        <f t="shared" si="14"/>
        <v>5.9</v>
      </c>
      <c r="H35" s="24">
        <f t="shared" si="13"/>
        <v>5.9</v>
      </c>
    </row>
    <row r="36" spans="1:8" ht="15" customHeight="1" x14ac:dyDescent="0.25">
      <c r="A36" s="19">
        <v>230201</v>
      </c>
      <c r="B36" s="20" t="s">
        <v>631</v>
      </c>
      <c r="C36" s="21" t="s">
        <v>632</v>
      </c>
      <c r="D36" s="22">
        <v>48.816000000000003</v>
      </c>
      <c r="E36" s="22"/>
      <c r="F36" s="23"/>
      <c r="G36" s="17">
        <f t="shared" ref="G36:G40" si="15">SUM(D36:F36)</f>
        <v>48.816000000000003</v>
      </c>
      <c r="H36" s="24">
        <f t="shared" si="13"/>
        <v>48.82</v>
      </c>
    </row>
    <row r="37" spans="1:8" ht="15" customHeight="1" x14ac:dyDescent="0.25">
      <c r="A37" s="19">
        <v>230202</v>
      </c>
      <c r="B37" s="20" t="s">
        <v>633</v>
      </c>
      <c r="C37" s="21" t="s">
        <v>634</v>
      </c>
      <c r="D37" s="22">
        <v>7.92</v>
      </c>
      <c r="E37" s="4">
        <v>4.5</v>
      </c>
      <c r="F37" s="23"/>
      <c r="G37" s="17">
        <f t="shared" si="15"/>
        <v>12.42</v>
      </c>
      <c r="H37" s="24">
        <f t="shared" si="13"/>
        <v>12.42</v>
      </c>
    </row>
    <row r="38" spans="1:8" ht="15" customHeight="1" x14ac:dyDescent="0.25">
      <c r="A38" s="19">
        <v>230208</v>
      </c>
      <c r="B38" s="20" t="s">
        <v>639</v>
      </c>
      <c r="C38" s="21" t="s">
        <v>640</v>
      </c>
      <c r="D38" s="22">
        <v>12.305</v>
      </c>
      <c r="E38" s="22"/>
      <c r="F38" s="23"/>
      <c r="G38" s="17">
        <f t="shared" si="15"/>
        <v>12.305</v>
      </c>
      <c r="H38" s="24">
        <f t="shared" si="13"/>
        <v>12.31</v>
      </c>
    </row>
    <row r="39" spans="1:8" ht="15" customHeight="1" x14ac:dyDescent="0.25">
      <c r="A39" s="26" t="s">
        <v>718</v>
      </c>
      <c r="B39" s="20" t="s">
        <v>645</v>
      </c>
      <c r="C39" s="21" t="s">
        <v>719</v>
      </c>
      <c r="D39" s="22">
        <v>0.64</v>
      </c>
      <c r="E39" s="22"/>
      <c r="F39" s="23"/>
      <c r="G39" s="17">
        <f t="shared" si="15"/>
        <v>0.64</v>
      </c>
      <c r="H39" s="24">
        <f t="shared" ref="H39:H40" si="16">ROUND(G39,2)</f>
        <v>0.64</v>
      </c>
    </row>
    <row r="40" spans="1:8" ht="15" customHeight="1" x14ac:dyDescent="0.25">
      <c r="A40" s="19">
        <v>814020</v>
      </c>
      <c r="B40" s="20" t="s">
        <v>647</v>
      </c>
      <c r="C40" s="21" t="s">
        <v>648</v>
      </c>
      <c r="D40" s="22">
        <v>2.93</v>
      </c>
      <c r="E40" s="22"/>
      <c r="F40" s="23"/>
      <c r="G40" s="17">
        <f t="shared" si="15"/>
        <v>2.93</v>
      </c>
      <c r="H40" s="24">
        <f t="shared" si="16"/>
        <v>2.93</v>
      </c>
    </row>
    <row r="41" spans="1:8" ht="15" customHeight="1" x14ac:dyDescent="0.25">
      <c r="D41" s="34">
        <f>SUM(D5:D40)</f>
        <v>1555.7760000000005</v>
      </c>
      <c r="E41" s="34">
        <f>SUM(E5:E40)</f>
        <v>4.5</v>
      </c>
      <c r="F41" s="35">
        <f>SUM(F6:F40)</f>
        <v>4532.32</v>
      </c>
      <c r="G41" s="36">
        <f>SUM(G5:G40)</f>
        <v>6092.5960000000023</v>
      </c>
      <c r="H41" s="37">
        <v>6092.6</v>
      </c>
    </row>
    <row r="42" spans="1:8" ht="15" customHeight="1" x14ac:dyDescent="0.25">
      <c r="A42" s="2" t="s">
        <v>7</v>
      </c>
      <c r="F42" s="4" t="s">
        <v>7</v>
      </c>
      <c r="G42" s="38"/>
      <c r="H42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489B-EE87-43A8-96AC-01D9723CDF25}">
  <dimension ref="A2:H403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755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21.858000000000001</v>
      </c>
      <c r="E5" s="15"/>
      <c r="F5" s="16"/>
      <c r="G5" s="17">
        <f t="shared" ref="G5:G60" si="0">SUM(D5:F5)</f>
        <v>21.858000000000001</v>
      </c>
      <c r="H5" s="18">
        <f t="shared" ref="H5:H70" si="1">ROUND(G5,2)</f>
        <v>21.86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1.966</v>
      </c>
      <c r="E11" s="22"/>
      <c r="F11" s="23"/>
      <c r="G11" s="17">
        <f t="shared" si="0"/>
        <v>1.966</v>
      </c>
      <c r="H11" s="24">
        <f>ROUND(G11,2)</f>
        <v>1.97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181.01</v>
      </c>
      <c r="E13" s="22"/>
      <c r="F13" s="23"/>
      <c r="G13" s="17">
        <f t="shared" si="0"/>
        <v>181.01</v>
      </c>
      <c r="H13" s="24">
        <f t="shared" si="1"/>
        <v>181.01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3.0339999999999998</v>
      </c>
      <c r="E29" s="22"/>
      <c r="F29" s="23"/>
      <c r="G29" s="17">
        <f t="shared" si="0"/>
        <v>3.0339999999999998</v>
      </c>
      <c r="H29" s="24">
        <f t="shared" si="1"/>
        <v>3.03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346.42200000000003</v>
      </c>
      <c r="E30" s="22"/>
      <c r="F30" s="23"/>
      <c r="G30" s="17">
        <f t="shared" si="0"/>
        <v>346.42200000000003</v>
      </c>
      <c r="H30" s="24">
        <f t="shared" si="1"/>
        <v>346.42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6.93</v>
      </c>
      <c r="E37" s="22"/>
      <c r="F37" s="23"/>
      <c r="G37" s="17">
        <f t="shared" si="0"/>
        <v>6.93</v>
      </c>
      <c r="H37" s="24">
        <f t="shared" si="1"/>
        <v>6.93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3.07</v>
      </c>
      <c r="E40" s="22"/>
      <c r="F40" s="23"/>
      <c r="G40" s="17">
        <f t="shared" si="0"/>
        <v>3.07</v>
      </c>
      <c r="H40" s="24">
        <f t="shared" si="1"/>
        <v>3.07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0.69</v>
      </c>
      <c r="E47" s="22"/>
      <c r="F47" s="23"/>
      <c r="G47" s="17">
        <f t="shared" si="0"/>
        <v>0.69</v>
      </c>
      <c r="H47" s="24">
        <f t="shared" si="1"/>
        <v>0.69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198.23</v>
      </c>
      <c r="E70" s="22"/>
      <c r="F70" s="23"/>
      <c r="G70" s="17">
        <f t="shared" si="4"/>
        <v>198.23</v>
      </c>
      <c r="H70" s="24">
        <f t="shared" si="1"/>
        <v>198.23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1.87</v>
      </c>
      <c r="E76" s="22"/>
      <c r="F76" s="23"/>
      <c r="G76" s="17">
        <f t="shared" si="4"/>
        <v>1.87</v>
      </c>
      <c r="H76" s="24">
        <f t="shared" si="6"/>
        <v>1.87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91.24</v>
      </c>
      <c r="E84" s="22"/>
      <c r="F84" s="23"/>
      <c r="G84" s="17">
        <f t="shared" si="4"/>
        <v>91.24</v>
      </c>
      <c r="H84" s="24">
        <f t="shared" si="6"/>
        <v>91.24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669.42</v>
      </c>
      <c r="E85" s="22"/>
      <c r="F85" s="23"/>
      <c r="G85" s="17">
        <f t="shared" si="4"/>
        <v>669.42</v>
      </c>
      <c r="H85" s="24">
        <f t="shared" si="6"/>
        <v>669.42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3.9359999999999999</v>
      </c>
      <c r="E86" s="25"/>
      <c r="F86" s="23"/>
      <c r="G86" s="17">
        <f t="shared" si="4"/>
        <v>3.9359999999999999</v>
      </c>
      <c r="H86" s="24">
        <f t="shared" si="6"/>
        <v>3.94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>
        <v>0.53</v>
      </c>
      <c r="E87" s="22"/>
      <c r="F87" s="23"/>
      <c r="G87" s="17">
        <f t="shared" si="4"/>
        <v>0.53</v>
      </c>
      <c r="H87" s="24">
        <f t="shared" si="6"/>
        <v>0.53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4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4"/>
        <v>0</v>
      </c>
      <c r="H113" s="24">
        <f t="shared" ref="H113:H114" si="8">ROUND(G113,2)</f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13.86</v>
      </c>
      <c r="E114" s="22"/>
      <c r="F114" s="23"/>
      <c r="G114" s="17">
        <f t="shared" si="4"/>
        <v>13.86</v>
      </c>
      <c r="H114" s="24">
        <f t="shared" si="8"/>
        <v>13.86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4"/>
        <v>0</v>
      </c>
      <c r="H117" s="24">
        <f t="shared" si="6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12.03</v>
      </c>
      <c r="E118" s="22"/>
      <c r="F118" s="23"/>
      <c r="G118" s="17">
        <f t="shared" si="4"/>
        <v>12.03</v>
      </c>
      <c r="H118" s="24">
        <f t="shared" si="6"/>
        <v>12.03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0.69</v>
      </c>
      <c r="E120" s="22"/>
      <c r="F120" s="23"/>
      <c r="G120" s="17">
        <f t="shared" si="4"/>
        <v>0.69</v>
      </c>
      <c r="H120" s="24">
        <f t="shared" si="6"/>
        <v>0.69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197.45</v>
      </c>
      <c r="E123" s="22"/>
      <c r="F123" s="23"/>
      <c r="G123" s="17">
        <f t="shared" si="4"/>
        <v>197.45</v>
      </c>
      <c r="H123" s="24">
        <f t="shared" si="6"/>
        <v>197.45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2.56</v>
      </c>
      <c r="E126" s="22"/>
      <c r="F126" s="23"/>
      <c r="G126" s="17">
        <f t="shared" ref="G126:G189" si="9">SUM(D126:F126)</f>
        <v>2.56</v>
      </c>
      <c r="H126" s="24">
        <f t="shared" si="6"/>
        <v>2.56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9"/>
        <v>0</v>
      </c>
      <c r="H127" s="24">
        <f t="shared" si="6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9"/>
        <v>0</v>
      </c>
      <c r="H128" s="24">
        <f t="shared" si="6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>
        <v>36.979999999999997</v>
      </c>
      <c r="E134" s="22"/>
      <c r="F134" s="23"/>
      <c r="G134" s="17">
        <f t="shared" si="9"/>
        <v>36.979999999999997</v>
      </c>
      <c r="H134" s="24">
        <f t="shared" si="6"/>
        <v>36.979999999999997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1.28</v>
      </c>
      <c r="E147" s="22"/>
      <c r="F147" s="23"/>
      <c r="G147" s="17">
        <f t="shared" si="9"/>
        <v>1.28</v>
      </c>
      <c r="H147" s="24">
        <f t="shared" si="10"/>
        <v>1.28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3.9</v>
      </c>
      <c r="E149" s="22"/>
      <c r="F149" s="23"/>
      <c r="G149" s="17">
        <f t="shared" si="9"/>
        <v>3.9</v>
      </c>
      <c r="H149" s="24">
        <f t="shared" si="10"/>
        <v>3.9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>
        <v>10.1</v>
      </c>
      <c r="E152" s="22"/>
      <c r="F152" s="23"/>
      <c r="G152" s="17">
        <f t="shared" si="9"/>
        <v>10.1</v>
      </c>
      <c r="H152" s="24">
        <f t="shared" si="10"/>
        <v>10.1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12.37</v>
      </c>
      <c r="E155" s="22"/>
      <c r="F155" s="23"/>
      <c r="G155" s="17">
        <f t="shared" si="9"/>
        <v>12.37</v>
      </c>
      <c r="H155" s="24">
        <f t="shared" si="10"/>
        <v>12.37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10.87</v>
      </c>
      <c r="E156" s="22"/>
      <c r="F156" s="23"/>
      <c r="G156" s="17">
        <f t="shared" si="9"/>
        <v>10.87</v>
      </c>
      <c r="H156" s="24">
        <f t="shared" si="10"/>
        <v>10.87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9"/>
        <v>0</v>
      </c>
      <c r="H157" s="24">
        <f t="shared" si="10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>
        <v>0.69</v>
      </c>
      <c r="E161" s="22"/>
      <c r="F161" s="23"/>
      <c r="G161" s="17">
        <f t="shared" si="9"/>
        <v>0.69</v>
      </c>
      <c r="H161" s="24">
        <f t="shared" si="10"/>
        <v>0.69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>
        <v>2.31</v>
      </c>
      <c r="E164" s="22"/>
      <c r="F164" s="23"/>
      <c r="G164" s="17">
        <f t="shared" si="9"/>
        <v>2.31</v>
      </c>
      <c r="H164" s="24">
        <f t="shared" si="10"/>
        <v>2.31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18.850000000000001</v>
      </c>
      <c r="E165" s="22"/>
      <c r="F165" s="23"/>
      <c r="G165" s="17">
        <f t="shared" si="9"/>
        <v>18.850000000000001</v>
      </c>
      <c r="H165" s="24">
        <f t="shared" si="10"/>
        <v>18.850000000000001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9"/>
        <v>0</v>
      </c>
      <c r="H167" s="24">
        <f t="shared" si="10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9"/>
        <v>0</v>
      </c>
      <c r="H174" s="24">
        <f t="shared" si="10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8.6</v>
      </c>
      <c r="E177" s="22"/>
      <c r="F177" s="23"/>
      <c r="G177" s="17">
        <f t="shared" si="9"/>
        <v>8.6</v>
      </c>
      <c r="H177" s="24">
        <f t="shared" si="10"/>
        <v>8.6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9"/>
        <v>0</v>
      </c>
      <c r="H186" s="24">
        <f t="shared" si="10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13.73</v>
      </c>
      <c r="E190" s="22"/>
      <c r="F190" s="23"/>
      <c r="G190" s="17">
        <f t="shared" ref="G190:G253" si="11">SUM(D190:F190)</f>
        <v>13.73</v>
      </c>
      <c r="H190" s="24">
        <f t="shared" si="10"/>
        <v>13.73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/>
      <c r="E228" s="22"/>
      <c r="F228" s="23"/>
      <c r="G228" s="17">
        <f t="shared" si="11"/>
        <v>0</v>
      </c>
      <c r="H228" s="24">
        <f t="shared" si="12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6.54</v>
      </c>
      <c r="E229" s="22"/>
      <c r="F229" s="23"/>
      <c r="G229" s="17">
        <f t="shared" si="11"/>
        <v>6.54</v>
      </c>
      <c r="H229" s="24">
        <f>ROUND(G229,2)</f>
        <v>6.54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19.36</v>
      </c>
      <c r="E244" s="22"/>
      <c r="F244" s="23"/>
      <c r="G244" s="17">
        <f t="shared" si="11"/>
        <v>19.36</v>
      </c>
      <c r="H244" s="24">
        <f t="shared" si="13"/>
        <v>19.36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364.51600000000002</v>
      </c>
      <c r="E245" s="22"/>
      <c r="F245" s="23"/>
      <c r="G245" s="17">
        <f t="shared" si="11"/>
        <v>364.51600000000002</v>
      </c>
      <c r="H245" s="24">
        <f t="shared" si="13"/>
        <v>364.52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68.150000000000006</v>
      </c>
      <c r="E252" s="22"/>
      <c r="F252" s="23"/>
      <c r="G252" s="17">
        <f t="shared" si="11"/>
        <v>68.150000000000006</v>
      </c>
      <c r="H252" s="24">
        <f t="shared" si="13"/>
        <v>68.150000000000006</v>
      </c>
    </row>
    <row r="253" spans="1:8" ht="15" customHeight="1" x14ac:dyDescent="0.25">
      <c r="A253" s="19">
        <v>130514</v>
      </c>
      <c r="B253" s="20" t="s">
        <v>430</v>
      </c>
      <c r="C253" s="21" t="s">
        <v>431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10.128</v>
      </c>
      <c r="E259" s="22"/>
      <c r="F259" s="23"/>
      <c r="G259" s="17">
        <f t="shared" si="14"/>
        <v>10.128</v>
      </c>
      <c r="H259" s="24">
        <f t="shared" si="13"/>
        <v>10.130000000000001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420.39</v>
      </c>
      <c r="E306" s="22"/>
      <c r="F306" s="23"/>
      <c r="G306" s="17">
        <f t="shared" si="14"/>
        <v>420.39</v>
      </c>
      <c r="H306" s="24">
        <f t="shared" si="13"/>
        <v>420.39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7.2480000000000002</v>
      </c>
      <c r="E308" s="22"/>
      <c r="F308" s="23"/>
      <c r="G308" s="17">
        <f t="shared" si="14"/>
        <v>7.2480000000000002</v>
      </c>
      <c r="H308" s="24">
        <f t="shared" si="13"/>
        <v>7.25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14"/>
        <v>0</v>
      </c>
      <c r="H311" s="24">
        <f t="shared" si="13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15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33.81</v>
      </c>
      <c r="E317" s="22"/>
      <c r="F317" s="23"/>
      <c r="G317" s="17">
        <f t="shared" si="14"/>
        <v>33.81</v>
      </c>
      <c r="H317" s="24">
        <f>ROUND(G317,2)</f>
        <v>33.81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17.7</v>
      </c>
      <c r="E349" s="22"/>
      <c r="F349" s="23"/>
      <c r="G349" s="17">
        <f t="shared" si="16"/>
        <v>17.7</v>
      </c>
      <c r="H349" s="24">
        <f t="shared" si="15"/>
        <v>17.7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210059</v>
      </c>
      <c r="B366" s="20" t="s">
        <v>611</v>
      </c>
      <c r="C366" s="21" t="s">
        <v>683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/>
      <c r="E373" s="22"/>
      <c r="F373" s="23"/>
      <c r="G373" s="17">
        <f t="shared" si="16"/>
        <v>0</v>
      </c>
      <c r="H373" s="24">
        <f t="shared" si="15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341.39600000000002</v>
      </c>
      <c r="E387" s="22"/>
      <c r="F387" s="23"/>
      <c r="G387" s="17">
        <f t="shared" si="18"/>
        <v>341.39600000000002</v>
      </c>
      <c r="H387" s="24">
        <f t="shared" si="15"/>
        <v>341.4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276.07799999999997</v>
      </c>
      <c r="F388" s="23"/>
      <c r="G388" s="17">
        <f t="shared" si="18"/>
        <v>276.07799999999997</v>
      </c>
      <c r="H388" s="24">
        <f t="shared" si="15"/>
        <v>276.08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5</v>
      </c>
      <c r="E389" s="22"/>
      <c r="F389" s="23"/>
      <c r="G389" s="17">
        <f t="shared" si="18"/>
        <v>5</v>
      </c>
      <c r="H389" s="24">
        <f t="shared" si="15"/>
        <v>5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146.59200000000001</v>
      </c>
      <c r="E391" s="22"/>
      <c r="F391" s="23"/>
      <c r="G391" s="17">
        <f t="shared" si="18"/>
        <v>146.59200000000001</v>
      </c>
      <c r="H391" s="24">
        <f t="shared" si="15"/>
        <v>146.59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1.276</v>
      </c>
      <c r="E394" s="22"/>
      <c r="F394" s="23"/>
      <c r="G394" s="17">
        <f t="shared" si="18"/>
        <v>1.276</v>
      </c>
      <c r="H394" s="24">
        <f t="shared" si="15"/>
        <v>1.28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8.6199999999999992</v>
      </c>
      <c r="E396" s="22"/>
      <c r="F396" s="23"/>
      <c r="G396" s="17">
        <f t="shared" si="18"/>
        <v>8.6199999999999992</v>
      </c>
      <c r="H396" s="24">
        <f t="shared" si="19"/>
        <v>8.6199999999999992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25.925999999999998</v>
      </c>
      <c r="E397" s="22"/>
      <c r="F397" s="23"/>
      <c r="G397" s="17">
        <f t="shared" si="18"/>
        <v>25.925999999999998</v>
      </c>
      <c r="H397" s="24">
        <f t="shared" si="19"/>
        <v>25.93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3629.2059999999992</v>
      </c>
      <c r="E402" s="34">
        <f t="shared" ref="E402" si="20">SUM(E5:E401)</f>
        <v>0</v>
      </c>
      <c r="F402" s="35">
        <f>SUM(F10:F401)</f>
        <v>0</v>
      </c>
      <c r="G402" s="36"/>
      <c r="H402" s="37"/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A6D1-FFF2-4B01-B131-CDD3E710EEE5}">
  <sheetPr>
    <pageSetUpPr fitToPage="1"/>
  </sheetPr>
  <dimension ref="A2:H52"/>
  <sheetViews>
    <sheetView topLeftCell="A28" zoomScale="120" zoomScaleNormal="120" workbookViewId="0">
      <selection activeCell="K36" sqref="K3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45474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21.858000000000001</v>
      </c>
      <c r="E5" s="15"/>
      <c r="F5" s="16"/>
      <c r="G5" s="17">
        <f t="shared" ref="G5:G12" si="0">SUM(D5:F5)</f>
        <v>21.858000000000001</v>
      </c>
      <c r="H5" s="18">
        <f t="shared" ref="H5:H13" si="1">ROUND(G5,2)</f>
        <v>21.86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1.966</v>
      </c>
      <c r="E6" s="22"/>
      <c r="F6" s="23"/>
      <c r="G6" s="17">
        <f t="shared" si="0"/>
        <v>1.966</v>
      </c>
      <c r="H6" s="24">
        <f>ROUND(G6,2)</f>
        <v>1.97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181.01</v>
      </c>
      <c r="E7" s="22"/>
      <c r="F7" s="23"/>
      <c r="G7" s="17">
        <f t="shared" si="0"/>
        <v>181.01</v>
      </c>
      <c r="H7" s="24">
        <f t="shared" si="1"/>
        <v>181.01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3.0339999999999998</v>
      </c>
      <c r="E8" s="22"/>
      <c r="F8" s="23"/>
      <c r="G8" s="17">
        <f t="shared" si="0"/>
        <v>3.0339999999999998</v>
      </c>
      <c r="H8" s="24">
        <f t="shared" si="1"/>
        <v>3.03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346.42200000000003</v>
      </c>
      <c r="E9" s="22"/>
      <c r="F9" s="23"/>
      <c r="G9" s="17">
        <f t="shared" si="0"/>
        <v>346.42200000000003</v>
      </c>
      <c r="H9" s="24">
        <f t="shared" si="1"/>
        <v>346.42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6.93</v>
      </c>
      <c r="E10" s="22"/>
      <c r="F10" s="23"/>
      <c r="G10" s="17">
        <f t="shared" si="0"/>
        <v>6.93</v>
      </c>
      <c r="H10" s="24">
        <f t="shared" si="1"/>
        <v>6.93</v>
      </c>
    </row>
    <row r="11" spans="1:8" ht="15" customHeight="1" x14ac:dyDescent="0.25">
      <c r="A11" s="19">
        <v>3260</v>
      </c>
      <c r="B11" s="20" t="s">
        <v>72</v>
      </c>
      <c r="C11" s="21" t="s">
        <v>73</v>
      </c>
      <c r="D11" s="22">
        <v>3.07</v>
      </c>
      <c r="E11" s="22"/>
      <c r="F11" s="23"/>
      <c r="G11" s="17">
        <f t="shared" si="0"/>
        <v>3.07</v>
      </c>
      <c r="H11" s="24">
        <f t="shared" si="1"/>
        <v>3.07</v>
      </c>
    </row>
    <row r="12" spans="1:8" ht="15" customHeight="1" x14ac:dyDescent="0.25">
      <c r="A12" s="19">
        <v>3710</v>
      </c>
      <c r="B12" s="20" t="s">
        <v>85</v>
      </c>
      <c r="C12" s="21" t="s">
        <v>86</v>
      </c>
      <c r="D12" s="22">
        <v>0.69</v>
      </c>
      <c r="E12" s="22"/>
      <c r="F12" s="23"/>
      <c r="G12" s="17">
        <f t="shared" si="0"/>
        <v>0.69</v>
      </c>
      <c r="H12" s="24">
        <f t="shared" si="1"/>
        <v>0.69</v>
      </c>
    </row>
    <row r="13" spans="1:8" ht="15" customHeight="1" x14ac:dyDescent="0.25">
      <c r="A13" s="19">
        <v>5280</v>
      </c>
      <c r="B13" s="20" t="s">
        <v>125</v>
      </c>
      <c r="C13" s="21" t="s">
        <v>126</v>
      </c>
      <c r="D13" s="22">
        <v>198.23</v>
      </c>
      <c r="E13" s="22"/>
      <c r="F13" s="23"/>
      <c r="G13" s="17">
        <f t="shared" ref="G13:G22" si="2">SUM(D13:F13)</f>
        <v>198.23</v>
      </c>
      <c r="H13" s="24">
        <f t="shared" si="1"/>
        <v>198.23</v>
      </c>
    </row>
    <row r="14" spans="1:8" ht="15" customHeight="1" x14ac:dyDescent="0.25">
      <c r="A14" s="19">
        <v>5470</v>
      </c>
      <c r="B14" s="20" t="s">
        <v>136</v>
      </c>
      <c r="C14" s="21" t="s">
        <v>137</v>
      </c>
      <c r="D14" s="22">
        <v>1.87</v>
      </c>
      <c r="E14" s="22"/>
      <c r="F14" s="23"/>
      <c r="G14" s="17">
        <f t="shared" si="2"/>
        <v>1.87</v>
      </c>
      <c r="H14" s="24">
        <f t="shared" ref="H14:H24" si="3">ROUND(G14,2)</f>
        <v>1.87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91.24</v>
      </c>
      <c r="E15" s="22"/>
      <c r="F15" s="23"/>
      <c r="G15" s="17">
        <f t="shared" si="2"/>
        <v>91.24</v>
      </c>
      <c r="H15" s="24">
        <f t="shared" si="3"/>
        <v>91.24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669.42</v>
      </c>
      <c r="E16" s="22"/>
      <c r="F16" s="23">
        <v>386.27</v>
      </c>
      <c r="G16" s="17">
        <f t="shared" si="2"/>
        <v>1055.69</v>
      </c>
      <c r="H16" s="24">
        <f t="shared" si="3"/>
        <v>1055.69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3.9359999999999999</v>
      </c>
      <c r="E17" s="25"/>
      <c r="F17" s="23"/>
      <c r="G17" s="17">
        <f t="shared" si="2"/>
        <v>3.9359999999999999</v>
      </c>
      <c r="H17" s="24">
        <f t="shared" si="3"/>
        <v>3.94</v>
      </c>
    </row>
    <row r="18" spans="1:8" ht="15" customHeight="1" x14ac:dyDescent="0.25">
      <c r="A18" s="19">
        <v>6010</v>
      </c>
      <c r="B18" s="20" t="s">
        <v>156</v>
      </c>
      <c r="C18" s="21" t="s">
        <v>157</v>
      </c>
      <c r="D18" s="22">
        <v>0.53</v>
      </c>
      <c r="E18" s="22"/>
      <c r="F18" s="23"/>
      <c r="G18" s="17">
        <f t="shared" si="2"/>
        <v>0.53</v>
      </c>
      <c r="H18" s="24">
        <f t="shared" si="3"/>
        <v>0.53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13.86</v>
      </c>
      <c r="E19" s="22"/>
      <c r="F19" s="23"/>
      <c r="G19" s="17">
        <f t="shared" si="2"/>
        <v>13.86</v>
      </c>
      <c r="H19" s="24">
        <f t="shared" ref="H19" si="4">ROUND(G19,2)</f>
        <v>13.86</v>
      </c>
    </row>
    <row r="20" spans="1:8" ht="15" customHeight="1" x14ac:dyDescent="0.25">
      <c r="A20" s="19">
        <v>6872</v>
      </c>
      <c r="B20" s="20" t="s">
        <v>205</v>
      </c>
      <c r="C20" s="21" t="s">
        <v>206</v>
      </c>
      <c r="D20" s="22">
        <v>12.03</v>
      </c>
      <c r="E20" s="22"/>
      <c r="F20" s="23"/>
      <c r="G20" s="17">
        <f t="shared" si="2"/>
        <v>12.03</v>
      </c>
      <c r="H20" s="24">
        <f t="shared" si="3"/>
        <v>12.03</v>
      </c>
    </row>
    <row r="21" spans="1:8" ht="15" customHeight="1" x14ac:dyDescent="0.25">
      <c r="A21" s="19">
        <v>6950</v>
      </c>
      <c r="B21" s="20" t="s">
        <v>208</v>
      </c>
      <c r="C21" s="21" t="s">
        <v>209</v>
      </c>
      <c r="D21" s="22">
        <v>0.69</v>
      </c>
      <c r="E21" s="22"/>
      <c r="F21" s="23"/>
      <c r="G21" s="17">
        <f t="shared" si="2"/>
        <v>0.69</v>
      </c>
      <c r="H21" s="24">
        <f t="shared" si="3"/>
        <v>0.69</v>
      </c>
    </row>
    <row r="22" spans="1:8" ht="15" customHeight="1" x14ac:dyDescent="0.25">
      <c r="A22" s="19">
        <v>7020</v>
      </c>
      <c r="B22" s="20" t="s">
        <v>214</v>
      </c>
      <c r="C22" s="21" t="s">
        <v>215</v>
      </c>
      <c r="D22" s="22">
        <v>197.45</v>
      </c>
      <c r="E22" s="22"/>
      <c r="F22" s="23"/>
      <c r="G22" s="17">
        <f t="shared" si="2"/>
        <v>197.45</v>
      </c>
      <c r="H22" s="24">
        <f t="shared" si="3"/>
        <v>197.45</v>
      </c>
    </row>
    <row r="23" spans="1:8" ht="15" customHeight="1" x14ac:dyDescent="0.25">
      <c r="A23" s="19">
        <v>7140</v>
      </c>
      <c r="B23" s="20" t="s">
        <v>220</v>
      </c>
      <c r="C23" s="21" t="s">
        <v>221</v>
      </c>
      <c r="D23" s="22">
        <v>2.56</v>
      </c>
      <c r="E23" s="22"/>
      <c r="F23" s="23"/>
      <c r="G23" s="17">
        <f t="shared" ref="G23:G33" si="5">SUM(D23:F23)</f>
        <v>2.56</v>
      </c>
      <c r="H23" s="24">
        <f t="shared" si="3"/>
        <v>2.56</v>
      </c>
    </row>
    <row r="24" spans="1:8" ht="15" customHeight="1" x14ac:dyDescent="0.25">
      <c r="A24" s="19">
        <v>7320</v>
      </c>
      <c r="B24" s="20" t="s">
        <v>236</v>
      </c>
      <c r="C24" s="21" t="s">
        <v>237</v>
      </c>
      <c r="D24" s="22">
        <v>36.979999999999997</v>
      </c>
      <c r="E24" s="22"/>
      <c r="F24" s="23"/>
      <c r="G24" s="17">
        <f t="shared" si="5"/>
        <v>36.979999999999997</v>
      </c>
      <c r="H24" s="24">
        <f t="shared" si="3"/>
        <v>36.979999999999997</v>
      </c>
    </row>
    <row r="25" spans="1:8" ht="15" customHeight="1" x14ac:dyDescent="0.25">
      <c r="A25" s="19">
        <v>7490</v>
      </c>
      <c r="B25" s="20" t="s">
        <v>257</v>
      </c>
      <c r="C25" s="21" t="s">
        <v>258</v>
      </c>
      <c r="D25" s="22">
        <v>1.28</v>
      </c>
      <c r="E25" s="22"/>
      <c r="F25" s="23"/>
      <c r="G25" s="17">
        <f t="shared" si="5"/>
        <v>1.28</v>
      </c>
      <c r="H25" s="24">
        <f t="shared" ref="H25:H34" si="6">ROUND(G25,2)</f>
        <v>1.28</v>
      </c>
    </row>
    <row r="26" spans="1:8" ht="15" customHeight="1" x14ac:dyDescent="0.25">
      <c r="A26" s="19">
        <v>7540</v>
      </c>
      <c r="B26" s="20" t="s">
        <v>261</v>
      </c>
      <c r="C26" s="21" t="s">
        <v>262</v>
      </c>
      <c r="D26" s="22">
        <v>3.9</v>
      </c>
      <c r="E26" s="22"/>
      <c r="F26" s="23"/>
      <c r="G26" s="17">
        <f t="shared" si="5"/>
        <v>3.9</v>
      </c>
      <c r="H26" s="24">
        <f t="shared" si="6"/>
        <v>3.9</v>
      </c>
    </row>
    <row r="27" spans="1:8" ht="15" customHeight="1" x14ac:dyDescent="0.25">
      <c r="A27" s="19">
        <v>7600</v>
      </c>
      <c r="B27" s="20" t="s">
        <v>251</v>
      </c>
      <c r="C27" s="21" t="s">
        <v>265</v>
      </c>
      <c r="D27" s="22">
        <v>10.1</v>
      </c>
      <c r="E27" s="22"/>
      <c r="F27" s="23"/>
      <c r="G27" s="17">
        <f t="shared" si="5"/>
        <v>10.1</v>
      </c>
      <c r="H27" s="24">
        <f t="shared" si="6"/>
        <v>10.1</v>
      </c>
    </row>
    <row r="28" spans="1:8" ht="15" customHeight="1" x14ac:dyDescent="0.25">
      <c r="A28" s="19">
        <v>7690</v>
      </c>
      <c r="B28" s="20" t="s">
        <v>270</v>
      </c>
      <c r="C28" s="21" t="s">
        <v>271</v>
      </c>
      <c r="D28" s="22">
        <v>12.37</v>
      </c>
      <c r="E28" s="22"/>
      <c r="F28" s="23"/>
      <c r="G28" s="17">
        <f t="shared" si="5"/>
        <v>12.37</v>
      </c>
      <c r="H28" s="24">
        <f t="shared" si="6"/>
        <v>12.37</v>
      </c>
    </row>
    <row r="29" spans="1:8" ht="15" customHeight="1" x14ac:dyDescent="0.25">
      <c r="A29" s="19">
        <v>8000</v>
      </c>
      <c r="B29" s="20" t="s">
        <v>272</v>
      </c>
      <c r="C29" s="21" t="s">
        <v>273</v>
      </c>
      <c r="D29" s="22">
        <v>10.87</v>
      </c>
      <c r="E29" s="22"/>
      <c r="F29" s="23"/>
      <c r="G29" s="17">
        <f t="shared" si="5"/>
        <v>10.87</v>
      </c>
      <c r="H29" s="24">
        <f t="shared" si="6"/>
        <v>10.87</v>
      </c>
    </row>
    <row r="30" spans="1:8" ht="15" customHeight="1" x14ac:dyDescent="0.25">
      <c r="A30" s="19">
        <v>8020</v>
      </c>
      <c r="B30" s="20" t="s">
        <v>277</v>
      </c>
      <c r="C30" s="21" t="s">
        <v>282</v>
      </c>
      <c r="D30" s="22">
        <v>0.69</v>
      </c>
      <c r="E30" s="22"/>
      <c r="F30" s="23"/>
      <c r="G30" s="17">
        <f t="shared" si="5"/>
        <v>0.69</v>
      </c>
      <c r="H30" s="24">
        <f t="shared" si="6"/>
        <v>0.69</v>
      </c>
    </row>
    <row r="31" spans="1:8" ht="15" customHeight="1" x14ac:dyDescent="0.25">
      <c r="A31" s="19">
        <v>8042</v>
      </c>
      <c r="B31" s="20" t="s">
        <v>279</v>
      </c>
      <c r="C31" s="21" t="s">
        <v>669</v>
      </c>
      <c r="D31" s="22">
        <v>2.31</v>
      </c>
      <c r="E31" s="22"/>
      <c r="F31" s="23"/>
      <c r="G31" s="17">
        <f t="shared" si="5"/>
        <v>2.31</v>
      </c>
      <c r="H31" s="24">
        <f t="shared" si="6"/>
        <v>2.31</v>
      </c>
    </row>
    <row r="32" spans="1:8" ht="15" customHeight="1" x14ac:dyDescent="0.25">
      <c r="A32" s="19">
        <v>8150</v>
      </c>
      <c r="B32" s="20" t="s">
        <v>285</v>
      </c>
      <c r="C32" s="21" t="s">
        <v>286</v>
      </c>
      <c r="D32" s="22">
        <v>18.850000000000001</v>
      </c>
      <c r="E32" s="22"/>
      <c r="F32" s="23"/>
      <c r="G32" s="17">
        <f t="shared" si="5"/>
        <v>18.850000000000001</v>
      </c>
      <c r="H32" s="24">
        <f t="shared" si="6"/>
        <v>18.850000000000001</v>
      </c>
    </row>
    <row r="33" spans="1:8" ht="15" customHeight="1" x14ac:dyDescent="0.25">
      <c r="A33" s="19">
        <v>8730</v>
      </c>
      <c r="B33" s="20" t="s">
        <v>305</v>
      </c>
      <c r="C33" s="21" t="s">
        <v>306</v>
      </c>
      <c r="D33" s="22">
        <v>8.6</v>
      </c>
      <c r="E33" s="22"/>
      <c r="F33" s="23"/>
      <c r="G33" s="17">
        <f t="shared" si="5"/>
        <v>8.6</v>
      </c>
      <c r="H33" s="24">
        <f t="shared" si="6"/>
        <v>8.6</v>
      </c>
    </row>
    <row r="34" spans="1:8" ht="15" customHeight="1" x14ac:dyDescent="0.25">
      <c r="A34" s="19">
        <v>9090</v>
      </c>
      <c r="B34" s="20" t="s">
        <v>326</v>
      </c>
      <c r="C34" s="21" t="s">
        <v>327</v>
      </c>
      <c r="D34" s="22">
        <v>13.73</v>
      </c>
      <c r="E34" s="22"/>
      <c r="F34" s="23"/>
      <c r="G34" s="17">
        <f t="shared" ref="G34:G38" si="7">SUM(D34:F34)</f>
        <v>13.73</v>
      </c>
      <c r="H34" s="24">
        <f t="shared" si="6"/>
        <v>13.73</v>
      </c>
    </row>
    <row r="35" spans="1:8" ht="15" customHeight="1" x14ac:dyDescent="0.25">
      <c r="A35" s="19">
        <v>130094</v>
      </c>
      <c r="B35" s="20" t="s">
        <v>390</v>
      </c>
      <c r="C35" s="21" t="s">
        <v>391</v>
      </c>
      <c r="D35" s="22">
        <v>6.54</v>
      </c>
      <c r="E35" s="22"/>
      <c r="F35" s="23"/>
      <c r="G35" s="17">
        <f t="shared" si="7"/>
        <v>6.54</v>
      </c>
      <c r="H35" s="24">
        <f>ROUND(G35,2)</f>
        <v>6.54</v>
      </c>
    </row>
    <row r="36" spans="1:8" ht="15" customHeight="1" x14ac:dyDescent="0.25">
      <c r="A36" s="19">
        <v>130441</v>
      </c>
      <c r="B36" s="20" t="s">
        <v>416</v>
      </c>
      <c r="C36" s="21" t="s">
        <v>417</v>
      </c>
      <c r="D36" s="22">
        <v>19.36</v>
      </c>
      <c r="E36" s="22"/>
      <c r="F36" s="23"/>
      <c r="G36" s="17">
        <f t="shared" si="7"/>
        <v>19.36</v>
      </c>
      <c r="H36" s="24">
        <f t="shared" ref="H36:H41" si="8">ROUND(G36,2)</f>
        <v>19.36</v>
      </c>
    </row>
    <row r="37" spans="1:8" ht="15" customHeight="1" x14ac:dyDescent="0.25">
      <c r="A37" s="19">
        <v>130482</v>
      </c>
      <c r="B37" s="20" t="s">
        <v>400</v>
      </c>
      <c r="C37" s="21" t="s">
        <v>756</v>
      </c>
      <c r="D37" s="22">
        <v>364.524</v>
      </c>
      <c r="E37" s="22"/>
      <c r="F37" s="23"/>
      <c r="G37" s="17">
        <f>SUM(D37:F37)</f>
        <v>364.524</v>
      </c>
      <c r="H37" s="24">
        <f>ROUND(G37,2)</f>
        <v>364.52</v>
      </c>
    </row>
    <row r="38" spans="1:8" ht="15" customHeight="1" x14ac:dyDescent="0.25">
      <c r="A38" s="19">
        <v>130510</v>
      </c>
      <c r="B38" s="20" t="s">
        <v>428</v>
      </c>
      <c r="C38" s="21" t="s">
        <v>429</v>
      </c>
      <c r="D38" s="22">
        <v>68.150000000000006</v>
      </c>
      <c r="E38" s="22"/>
      <c r="F38" s="23"/>
      <c r="G38" s="17">
        <f t="shared" si="7"/>
        <v>68.150000000000006</v>
      </c>
      <c r="H38" s="24">
        <f t="shared" si="8"/>
        <v>68.150000000000006</v>
      </c>
    </row>
    <row r="39" spans="1:8" ht="15" customHeight="1" x14ac:dyDescent="0.25">
      <c r="A39" s="19">
        <v>130553</v>
      </c>
      <c r="B39" s="20" t="s">
        <v>438</v>
      </c>
      <c r="C39" s="21" t="s">
        <v>439</v>
      </c>
      <c r="D39" s="22">
        <v>10.128</v>
      </c>
      <c r="E39" s="22"/>
      <c r="F39" s="23"/>
      <c r="G39" s="17">
        <f t="shared" ref="G39:G42" si="9">SUM(D39:F39)</f>
        <v>10.128</v>
      </c>
      <c r="H39" s="24">
        <f t="shared" si="8"/>
        <v>10.130000000000001</v>
      </c>
    </row>
    <row r="40" spans="1:8" ht="15" customHeight="1" x14ac:dyDescent="0.25">
      <c r="A40" s="19">
        <v>130880</v>
      </c>
      <c r="B40" s="20" t="s">
        <v>515</v>
      </c>
      <c r="C40" s="21" t="s">
        <v>516</v>
      </c>
      <c r="D40" s="22">
        <v>420.39</v>
      </c>
      <c r="E40" s="22"/>
      <c r="F40" s="23"/>
      <c r="G40" s="17">
        <f t="shared" si="9"/>
        <v>420.39</v>
      </c>
      <c r="H40" s="24">
        <f t="shared" si="8"/>
        <v>420.39</v>
      </c>
    </row>
    <row r="41" spans="1:8" ht="15" customHeight="1" x14ac:dyDescent="0.25">
      <c r="A41" s="19">
        <v>130951</v>
      </c>
      <c r="B41" s="20" t="s">
        <v>518</v>
      </c>
      <c r="C41" s="21" t="s">
        <v>519</v>
      </c>
      <c r="D41" s="22">
        <v>7.2480000000000002</v>
      </c>
      <c r="E41" s="22"/>
      <c r="F41" s="23"/>
      <c r="G41" s="17">
        <f t="shared" si="9"/>
        <v>7.2480000000000002</v>
      </c>
      <c r="H41" s="24">
        <f t="shared" si="8"/>
        <v>7.25</v>
      </c>
    </row>
    <row r="42" spans="1:8" ht="15" customHeight="1" x14ac:dyDescent="0.25">
      <c r="A42" s="19">
        <v>150020</v>
      </c>
      <c r="B42" s="20" t="s">
        <v>534</v>
      </c>
      <c r="C42" s="21" t="s">
        <v>535</v>
      </c>
      <c r="D42" s="22">
        <v>33.81</v>
      </c>
      <c r="E42" s="22"/>
      <c r="F42" s="23"/>
      <c r="G42" s="17">
        <f t="shared" si="9"/>
        <v>33.81</v>
      </c>
      <c r="H42" s="24">
        <f>ROUND(G42,2)</f>
        <v>33.81</v>
      </c>
    </row>
    <row r="43" spans="1:8" ht="15" customHeight="1" x14ac:dyDescent="0.25">
      <c r="A43" s="19">
        <v>162006</v>
      </c>
      <c r="B43" s="20" t="s">
        <v>594</v>
      </c>
      <c r="C43" s="21" t="s">
        <v>674</v>
      </c>
      <c r="D43" s="22">
        <v>17.7</v>
      </c>
      <c r="E43" s="22"/>
      <c r="F43" s="23"/>
      <c r="G43" s="17">
        <f t="shared" ref="G43" si="10">SUM(D43:F43)</f>
        <v>17.7</v>
      </c>
      <c r="H43" s="24">
        <f t="shared" ref="H43:H48" si="11">ROUND(G43,2)</f>
        <v>17.7</v>
      </c>
    </row>
    <row r="44" spans="1:8" ht="15" customHeight="1" x14ac:dyDescent="0.25">
      <c r="A44" s="19">
        <v>230201</v>
      </c>
      <c r="B44" s="20" t="s">
        <v>631</v>
      </c>
      <c r="C44" s="21" t="s">
        <v>632</v>
      </c>
      <c r="D44" s="22">
        <v>341.39600000000002</v>
      </c>
      <c r="E44" s="22"/>
      <c r="F44" s="23"/>
      <c r="G44" s="17">
        <f t="shared" ref="G44:G50" si="12">SUM(D44:F44)</f>
        <v>341.39600000000002</v>
      </c>
      <c r="H44" s="24">
        <f t="shared" si="11"/>
        <v>341.4</v>
      </c>
    </row>
    <row r="45" spans="1:8" ht="15" customHeight="1" x14ac:dyDescent="0.25">
      <c r="A45" s="19">
        <v>230202</v>
      </c>
      <c r="B45" s="20" t="s">
        <v>633</v>
      </c>
      <c r="C45" s="21" t="s">
        <v>634</v>
      </c>
      <c r="D45" s="22">
        <v>276.07799999999997</v>
      </c>
      <c r="E45" s="4">
        <v>34.020000000000003</v>
      </c>
      <c r="F45" s="23">
        <v>3299.75</v>
      </c>
      <c r="G45" s="17">
        <f t="shared" si="12"/>
        <v>3609.848</v>
      </c>
      <c r="H45" s="24">
        <f t="shared" si="11"/>
        <v>3609.85</v>
      </c>
    </row>
    <row r="46" spans="1:8" ht="15" customHeight="1" x14ac:dyDescent="0.25">
      <c r="A46" s="19">
        <v>230203</v>
      </c>
      <c r="B46" s="20" t="s">
        <v>635</v>
      </c>
      <c r="C46" s="21" t="s">
        <v>636</v>
      </c>
      <c r="D46" s="22">
        <v>5</v>
      </c>
      <c r="E46" s="22"/>
      <c r="F46" s="23"/>
      <c r="G46" s="17">
        <f t="shared" si="12"/>
        <v>5</v>
      </c>
      <c r="H46" s="24">
        <f t="shared" si="11"/>
        <v>5</v>
      </c>
    </row>
    <row r="47" spans="1:8" ht="15" customHeight="1" x14ac:dyDescent="0.25">
      <c r="A47" s="19">
        <v>230208</v>
      </c>
      <c r="B47" s="20" t="s">
        <v>639</v>
      </c>
      <c r="C47" s="21" t="s">
        <v>640</v>
      </c>
      <c r="D47" s="22">
        <v>146.59200000000001</v>
      </c>
      <c r="E47" s="22"/>
      <c r="F47" s="23"/>
      <c r="G47" s="17">
        <f t="shared" si="12"/>
        <v>146.59200000000001</v>
      </c>
      <c r="H47" s="24">
        <f t="shared" si="11"/>
        <v>146.59</v>
      </c>
    </row>
    <row r="48" spans="1:8" ht="15" customHeight="1" x14ac:dyDescent="0.25">
      <c r="A48" s="26" t="s">
        <v>717</v>
      </c>
      <c r="B48" s="20" t="s">
        <v>645</v>
      </c>
      <c r="C48" s="21" t="s">
        <v>720</v>
      </c>
      <c r="D48" s="22">
        <v>1.276</v>
      </c>
      <c r="E48" s="22"/>
      <c r="F48" s="23"/>
      <c r="G48" s="17">
        <f t="shared" si="12"/>
        <v>1.276</v>
      </c>
      <c r="H48" s="24">
        <f t="shared" si="11"/>
        <v>1.28</v>
      </c>
    </row>
    <row r="49" spans="1:8" ht="15" customHeight="1" x14ac:dyDescent="0.25">
      <c r="A49" s="26" t="s">
        <v>718</v>
      </c>
      <c r="B49" s="20" t="s">
        <v>645</v>
      </c>
      <c r="C49" s="21" t="s">
        <v>719</v>
      </c>
      <c r="D49" s="22">
        <v>8.6199999999999992</v>
      </c>
      <c r="E49" s="22"/>
      <c r="F49" s="23"/>
      <c r="G49" s="17">
        <f t="shared" si="12"/>
        <v>8.6199999999999992</v>
      </c>
      <c r="H49" s="24">
        <f t="shared" ref="H49:H50" si="13">ROUND(G49,2)</f>
        <v>8.6199999999999992</v>
      </c>
    </row>
    <row r="50" spans="1:8" ht="15" customHeight="1" x14ac:dyDescent="0.25">
      <c r="A50" s="19">
        <v>814020</v>
      </c>
      <c r="B50" s="20" t="s">
        <v>647</v>
      </c>
      <c r="C50" s="21" t="s">
        <v>648</v>
      </c>
      <c r="D50" s="22">
        <v>25.925999999999998</v>
      </c>
      <c r="E50" s="22"/>
      <c r="F50" s="23"/>
      <c r="G50" s="17">
        <f t="shared" si="12"/>
        <v>25.925999999999998</v>
      </c>
      <c r="H50" s="24">
        <f t="shared" si="13"/>
        <v>25.93</v>
      </c>
    </row>
    <row r="51" spans="1:8" ht="15" customHeight="1" x14ac:dyDescent="0.25">
      <c r="D51" s="34">
        <f>SUM(D5:D50)</f>
        <v>3629.213999999999</v>
      </c>
      <c r="E51" s="34">
        <f>SUM(E5:E50)</f>
        <v>34.020000000000003</v>
      </c>
      <c r="F51" s="35">
        <f>SUM(F6:F50)</f>
        <v>3686.02</v>
      </c>
      <c r="G51" s="36">
        <f>SUM(G5:G50)</f>
        <v>7349.2539999999999</v>
      </c>
      <c r="H51" s="37">
        <f>SUM(H5:H50)</f>
        <v>7349.27</v>
      </c>
    </row>
    <row r="52" spans="1:8" ht="15" customHeight="1" x14ac:dyDescent="0.25">
      <c r="A52" s="2" t="s">
        <v>7</v>
      </c>
      <c r="F52" s="4" t="s">
        <v>7</v>
      </c>
      <c r="G52" s="38"/>
      <c r="H52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89C9-2550-4116-951C-4CE1A580EBB2}">
  <dimension ref="A2:H403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45535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7.92</v>
      </c>
      <c r="E5" s="15"/>
      <c r="F5" s="16"/>
      <c r="G5" s="17">
        <f t="shared" ref="G5:G60" si="0">SUM(D5:F5)</f>
        <v>7.92</v>
      </c>
      <c r="H5" s="18">
        <f t="shared" ref="H5:H70" si="1">ROUND(G5,2)</f>
        <v>7.92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2.9860000000000002</v>
      </c>
      <c r="E11" s="22"/>
      <c r="F11" s="23"/>
      <c r="G11" s="17">
        <f t="shared" si="0"/>
        <v>2.9860000000000002</v>
      </c>
      <c r="H11" s="24">
        <f>ROUND(G11,2)</f>
        <v>2.99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24.53</v>
      </c>
      <c r="E13" s="22"/>
      <c r="F13" s="23"/>
      <c r="G13" s="17">
        <f t="shared" si="0"/>
        <v>24.53</v>
      </c>
      <c r="H13" s="24">
        <f t="shared" si="1"/>
        <v>24.53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11.84</v>
      </c>
      <c r="E29" s="22"/>
      <c r="F29" s="23"/>
      <c r="G29" s="17">
        <f t="shared" si="0"/>
        <v>11.84</v>
      </c>
      <c r="H29" s="24">
        <f t="shared" si="1"/>
        <v>11.84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270.726</v>
      </c>
      <c r="E30" s="22"/>
      <c r="F30" s="23"/>
      <c r="G30" s="17">
        <f t="shared" si="0"/>
        <v>270.726</v>
      </c>
      <c r="H30" s="24">
        <f t="shared" si="1"/>
        <v>270.73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9.51</v>
      </c>
      <c r="E37" s="22"/>
      <c r="F37" s="23"/>
      <c r="G37" s="17">
        <f t="shared" si="0"/>
        <v>9.51</v>
      </c>
      <c r="H37" s="24">
        <f t="shared" si="1"/>
        <v>9.51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8.1999999999999993</v>
      </c>
      <c r="E63" s="22"/>
      <c r="F63" s="23"/>
      <c r="G63" s="17">
        <f t="shared" si="4"/>
        <v>8.1999999999999993</v>
      </c>
      <c r="H63" s="24">
        <f t="shared" si="1"/>
        <v>8.1999999999999993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4"/>
        <v>0</v>
      </c>
      <c r="H70" s="24">
        <f t="shared" si="1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4"/>
        <v>0</v>
      </c>
      <c r="H80" s="24">
        <f t="shared" si="6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54.578000000000003</v>
      </c>
      <c r="E84" s="22"/>
      <c r="F84" s="23"/>
      <c r="G84" s="17">
        <f t="shared" si="4"/>
        <v>54.578000000000003</v>
      </c>
      <c r="H84" s="24">
        <f t="shared" si="6"/>
        <v>54.58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262.91800000000001</v>
      </c>
      <c r="E85" s="22"/>
      <c r="F85" s="23">
        <v>574.79</v>
      </c>
      <c r="G85" s="17">
        <f t="shared" si="4"/>
        <v>837.70799999999997</v>
      </c>
      <c r="H85" s="24">
        <f t="shared" si="6"/>
        <v>837.71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2.0699999999999998</v>
      </c>
      <c r="E86" s="25"/>
      <c r="F86" s="23"/>
      <c r="G86" s="17">
        <f t="shared" si="4"/>
        <v>2.0699999999999998</v>
      </c>
      <c r="H86" s="24">
        <f t="shared" si="6"/>
        <v>2.0699999999999998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4"/>
        <v>0</v>
      </c>
      <c r="H100" s="24">
        <f t="shared" si="6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7.6319999999999997</v>
      </c>
      <c r="E103" s="22"/>
      <c r="F103" s="23"/>
      <c r="G103" s="17">
        <f t="shared" si="4"/>
        <v>7.6319999999999997</v>
      </c>
      <c r="H103" s="24">
        <f t="shared" si="6"/>
        <v>7.63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2.0699999999999998</v>
      </c>
      <c r="E112" s="22"/>
      <c r="F112" s="23"/>
      <c r="G112" s="17">
        <f t="shared" si="4"/>
        <v>2.0699999999999998</v>
      </c>
      <c r="H112" s="24">
        <f>ROUND(G112,2)</f>
        <v>2.0699999999999998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17.100000000000001</v>
      </c>
      <c r="E113" s="22"/>
      <c r="F113" s="23"/>
      <c r="G113" s="17">
        <f t="shared" si="4"/>
        <v>17.100000000000001</v>
      </c>
      <c r="H113" s="24">
        <f t="shared" ref="H113:H114" si="8">ROUND(G113,2)</f>
        <v>17.100000000000001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12.5</v>
      </c>
      <c r="E114" s="22"/>
      <c r="F114" s="23"/>
      <c r="G114" s="17">
        <f t="shared" si="4"/>
        <v>12.5</v>
      </c>
      <c r="H114" s="24">
        <f t="shared" si="8"/>
        <v>12.5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2.31</v>
      </c>
      <c r="E117" s="22"/>
      <c r="F117" s="23"/>
      <c r="G117" s="17">
        <f t="shared" si="4"/>
        <v>2.31</v>
      </c>
      <c r="H117" s="24">
        <f t="shared" si="6"/>
        <v>2.31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11.16</v>
      </c>
      <c r="E118" s="22"/>
      <c r="F118" s="23"/>
      <c r="G118" s="17">
        <f t="shared" si="4"/>
        <v>11.16</v>
      </c>
      <c r="H118" s="24">
        <f t="shared" si="6"/>
        <v>11.16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4"/>
        <v>0</v>
      </c>
      <c r="H122" s="24">
        <f t="shared" si="6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46.4</v>
      </c>
      <c r="E123" s="22"/>
      <c r="F123" s="23"/>
      <c r="G123" s="17">
        <f t="shared" si="4"/>
        <v>46.4</v>
      </c>
      <c r="H123" s="24">
        <f t="shared" si="6"/>
        <v>46.4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9">SUM(D126:F126)</f>
        <v>0</v>
      </c>
      <c r="H126" s="24">
        <f t="shared" si="6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11.176</v>
      </c>
      <c r="E127" s="22"/>
      <c r="F127" s="23"/>
      <c r="G127" s="17">
        <f t="shared" si="9"/>
        <v>11.176</v>
      </c>
      <c r="H127" s="24">
        <f t="shared" si="6"/>
        <v>11.18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>
        <v>6.65</v>
      </c>
      <c r="E128" s="22"/>
      <c r="F128" s="23"/>
      <c r="G128" s="17">
        <f t="shared" si="9"/>
        <v>6.65</v>
      </c>
      <c r="H128" s="24">
        <f t="shared" si="6"/>
        <v>6.65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9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>
        <v>3.18</v>
      </c>
      <c r="E139" s="22"/>
      <c r="F139" s="23"/>
      <c r="G139" s="17">
        <f t="shared" si="9"/>
        <v>3.18</v>
      </c>
      <c r="H139" s="24">
        <f t="shared" si="6"/>
        <v>3.18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6.4139999999999997</v>
      </c>
      <c r="E141" s="22"/>
      <c r="F141" s="23"/>
      <c r="G141" s="17">
        <f t="shared" si="9"/>
        <v>6.4139999999999997</v>
      </c>
      <c r="H141" s="24">
        <f t="shared" si="6"/>
        <v>6.41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9.64</v>
      </c>
      <c r="E147" s="22"/>
      <c r="F147" s="23"/>
      <c r="G147" s="17">
        <f t="shared" si="9"/>
        <v>9.64</v>
      </c>
      <c r="H147" s="24">
        <f t="shared" si="10"/>
        <v>9.64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0.97</v>
      </c>
      <c r="E149" s="22"/>
      <c r="F149" s="23"/>
      <c r="G149" s="17">
        <f t="shared" si="9"/>
        <v>0.97</v>
      </c>
      <c r="H149" s="24">
        <f t="shared" si="10"/>
        <v>0.97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11.676</v>
      </c>
      <c r="E156" s="22"/>
      <c r="F156" s="23"/>
      <c r="G156" s="17">
        <f t="shared" si="9"/>
        <v>11.676</v>
      </c>
      <c r="H156" s="24">
        <f t="shared" si="10"/>
        <v>11.68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104.55</v>
      </c>
      <c r="E157" s="22"/>
      <c r="F157" s="23"/>
      <c r="G157" s="17">
        <f t="shared" si="9"/>
        <v>104.55</v>
      </c>
      <c r="H157" s="24">
        <f t="shared" si="10"/>
        <v>104.55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9"/>
        <v>0</v>
      </c>
      <c r="H164" s="24">
        <f t="shared" si="10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>
        <v>208.36</v>
      </c>
      <c r="E165" s="22"/>
      <c r="F165" s="23"/>
      <c r="G165" s="17">
        <f t="shared" si="9"/>
        <v>208.36</v>
      </c>
      <c r="H165" s="24">
        <f t="shared" si="10"/>
        <v>208.36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9"/>
        <v>0</v>
      </c>
      <c r="H166" s="24">
        <f t="shared" si="10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162.94999999999999</v>
      </c>
      <c r="E167" s="22"/>
      <c r="F167" s="23"/>
      <c r="G167" s="17">
        <f t="shared" si="9"/>
        <v>162.94999999999999</v>
      </c>
      <c r="H167" s="24">
        <f t="shared" si="10"/>
        <v>162.94999999999999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>
        <v>59.3</v>
      </c>
      <c r="E174" s="22"/>
      <c r="F174" s="23"/>
      <c r="G174" s="17">
        <f t="shared" si="9"/>
        <v>59.3</v>
      </c>
      <c r="H174" s="24">
        <f t="shared" si="10"/>
        <v>59.3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9"/>
        <v>0</v>
      </c>
      <c r="H177" s="24">
        <f t="shared" si="10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34.979999999999997</v>
      </c>
      <c r="E186" s="22"/>
      <c r="F186" s="23"/>
      <c r="G186" s="17">
        <f t="shared" si="9"/>
        <v>34.979999999999997</v>
      </c>
      <c r="H186" s="24">
        <f t="shared" si="10"/>
        <v>34.979999999999997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0.69</v>
      </c>
      <c r="E190" s="22"/>
      <c r="F190" s="23"/>
      <c r="G190" s="17">
        <f t="shared" ref="G190:G253" si="11">SUM(D190:F190)</f>
        <v>0.69</v>
      </c>
      <c r="H190" s="24">
        <f t="shared" si="10"/>
        <v>0.69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>
        <v>10.4</v>
      </c>
      <c r="E207" s="22"/>
      <c r="F207" s="23"/>
      <c r="G207" s="17">
        <f t="shared" si="11"/>
        <v>10.4</v>
      </c>
      <c r="H207" s="24">
        <f t="shared" si="10"/>
        <v>10.4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>
        <v>0.69</v>
      </c>
      <c r="E220" s="22"/>
      <c r="F220" s="23"/>
      <c r="G220" s="17">
        <f t="shared" si="11"/>
        <v>0.69</v>
      </c>
      <c r="H220" s="24">
        <f t="shared" si="10"/>
        <v>0.69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389</v>
      </c>
      <c r="D228" s="22">
        <v>26.91</v>
      </c>
      <c r="E228" s="22"/>
      <c r="F228" s="23"/>
      <c r="G228" s="17">
        <f t="shared" si="11"/>
        <v>26.91</v>
      </c>
      <c r="H228" s="24">
        <f t="shared" si="12"/>
        <v>26.91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11"/>
        <v>0</v>
      </c>
      <c r="H229" s="24">
        <f>ROUND(G229,2)</f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/>
      <c r="E231" s="22"/>
      <c r="F231" s="23"/>
      <c r="G231" s="17">
        <f t="shared" si="11"/>
        <v>0</v>
      </c>
      <c r="H231" s="24">
        <f t="shared" si="12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16.559999999999999</v>
      </c>
      <c r="E244" s="22"/>
      <c r="F244" s="23"/>
      <c r="G244" s="17">
        <f t="shared" si="11"/>
        <v>16.559999999999999</v>
      </c>
      <c r="H244" s="24">
        <f t="shared" si="13"/>
        <v>16.559999999999999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286.536</v>
      </c>
      <c r="E245" s="22"/>
      <c r="F245" s="23"/>
      <c r="G245" s="17">
        <f t="shared" si="11"/>
        <v>286.536</v>
      </c>
      <c r="H245" s="24">
        <f t="shared" si="13"/>
        <v>286.54000000000002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11"/>
        <v>0</v>
      </c>
      <c r="H248" s="24">
        <f t="shared" si="13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11"/>
        <v>0</v>
      </c>
      <c r="H249" s="24">
        <f t="shared" si="13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0.69</v>
      </c>
      <c r="E252" s="22"/>
      <c r="F252" s="23"/>
      <c r="G252" s="17">
        <f t="shared" si="11"/>
        <v>0.69</v>
      </c>
      <c r="H252" s="24">
        <f t="shared" si="13"/>
        <v>0.69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>
        <v>1.77</v>
      </c>
      <c r="E253" s="22"/>
      <c r="F253" s="23"/>
      <c r="G253" s="17">
        <f t="shared" si="11"/>
        <v>1.77</v>
      </c>
      <c r="H253" s="24">
        <f t="shared" si="13"/>
        <v>1.77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21.954000000000001</v>
      </c>
      <c r="E259" s="22"/>
      <c r="F259" s="23"/>
      <c r="G259" s="17">
        <f t="shared" si="14"/>
        <v>21.954000000000001</v>
      </c>
      <c r="H259" s="24">
        <f t="shared" si="13"/>
        <v>21.95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415.17</v>
      </c>
      <c r="E306" s="22"/>
      <c r="F306" s="23"/>
      <c r="G306" s="17">
        <f t="shared" si="14"/>
        <v>415.17</v>
      </c>
      <c r="H306" s="24">
        <f t="shared" si="13"/>
        <v>415.17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14"/>
        <v>0</v>
      </c>
      <c r="H307" s="24">
        <f t="shared" si="13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481.00400000000002</v>
      </c>
      <c r="E308" s="22"/>
      <c r="F308" s="23"/>
      <c r="G308" s="17">
        <f t="shared" si="14"/>
        <v>481.00400000000002</v>
      </c>
      <c r="H308" s="24">
        <f t="shared" si="13"/>
        <v>481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1.38</v>
      </c>
      <c r="E311" s="22"/>
      <c r="F311" s="23"/>
      <c r="G311" s="17">
        <f t="shared" si="14"/>
        <v>1.38</v>
      </c>
      <c r="H311" s="24">
        <f t="shared" si="13"/>
        <v>1.38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>
        <v>2.04</v>
      </c>
      <c r="E315" s="22"/>
      <c r="F315" s="23"/>
      <c r="G315" s="17">
        <v>0</v>
      </c>
      <c r="H315" s="24">
        <f t="shared" si="15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241.15</v>
      </c>
      <c r="E317" s="22"/>
      <c r="F317" s="23"/>
      <c r="G317" s="17">
        <f t="shared" si="14"/>
        <v>241.15</v>
      </c>
      <c r="H317" s="24">
        <f>ROUND(G317,2)</f>
        <v>241.15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16.559999999999999</v>
      </c>
      <c r="E328" s="22"/>
      <c r="F328" s="23"/>
      <c r="G328" s="17">
        <f t="shared" si="16"/>
        <v>16.559999999999999</v>
      </c>
      <c r="H328" s="24">
        <f t="shared" si="15"/>
        <v>16.559999999999999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31.1</v>
      </c>
      <c r="E329" s="22"/>
      <c r="F329" s="23"/>
      <c r="G329" s="17">
        <f t="shared" si="16"/>
        <v>31.1</v>
      </c>
      <c r="H329" s="24">
        <f t="shared" si="15"/>
        <v>31.1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6"/>
        <v>0</v>
      </c>
      <c r="H333" s="24">
        <f t="shared" si="15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>
        <v>0.69</v>
      </c>
      <c r="E366" s="22"/>
      <c r="F366" s="23"/>
      <c r="G366" s="17">
        <f t="shared" si="16"/>
        <v>0.69</v>
      </c>
      <c r="H366" s="24">
        <f t="shared" si="15"/>
        <v>0.69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5.84</v>
      </c>
      <c r="E373" s="22"/>
      <c r="F373" s="23"/>
      <c r="G373" s="17">
        <f t="shared" si="16"/>
        <v>5.84</v>
      </c>
      <c r="H373" s="24">
        <f t="shared" si="15"/>
        <v>5.84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508.81400000000002</v>
      </c>
      <c r="E387" s="22"/>
      <c r="F387" s="23"/>
      <c r="G387" s="17">
        <f t="shared" si="18"/>
        <v>508.81400000000002</v>
      </c>
      <c r="H387" s="24">
        <f t="shared" si="15"/>
        <v>508.81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7.28</v>
      </c>
      <c r="E388" s="4">
        <v>11.36</v>
      </c>
      <c r="F388" s="23">
        <v>1140.57</v>
      </c>
      <c r="G388" s="17">
        <f t="shared" si="18"/>
        <v>1159.21</v>
      </c>
      <c r="H388" s="24">
        <f t="shared" si="15"/>
        <v>1159.21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198.12</v>
      </c>
      <c r="E389" s="22"/>
      <c r="F389" s="23"/>
      <c r="G389" s="17">
        <f t="shared" si="18"/>
        <v>198.12</v>
      </c>
      <c r="H389" s="24">
        <f t="shared" si="15"/>
        <v>198.12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82.341999999999999</v>
      </c>
      <c r="E391" s="22"/>
      <c r="F391" s="23">
        <v>339.87</v>
      </c>
      <c r="G391" s="17">
        <f t="shared" si="18"/>
        <v>422.21199999999999</v>
      </c>
      <c r="H391" s="24">
        <f t="shared" si="15"/>
        <v>422.21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8"/>
        <v>0</v>
      </c>
      <c r="H394" s="24">
        <f t="shared" si="15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4.0860000000000003</v>
      </c>
      <c r="E396" s="22"/>
      <c r="F396" s="23"/>
      <c r="G396" s="17">
        <f t="shared" si="18"/>
        <v>4.0860000000000003</v>
      </c>
      <c r="H396" s="24">
        <f t="shared" si="19"/>
        <v>4.09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33.527999999999999</v>
      </c>
      <c r="E397" s="22"/>
      <c r="F397" s="23"/>
      <c r="G397" s="17">
        <f t="shared" si="18"/>
        <v>33.527999999999999</v>
      </c>
      <c r="H397" s="24">
        <f t="shared" si="19"/>
        <v>33.53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3769.6</v>
      </c>
      <c r="E402" s="34">
        <f t="shared" ref="E402" si="20">SUM(E5:E401)</f>
        <v>11.36</v>
      </c>
      <c r="F402" s="35">
        <f>SUM(F10:F401)</f>
        <v>2055.23</v>
      </c>
      <c r="G402" s="36"/>
      <c r="H402" s="37"/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391A-69A7-4ACB-B848-07263E0114D5}">
  <sheetPr>
    <pageSetUpPr fitToPage="1"/>
  </sheetPr>
  <dimension ref="A2:H59"/>
  <sheetViews>
    <sheetView topLeftCell="A34" zoomScale="120" zoomScaleNormal="120" workbookViewId="0">
      <selection activeCell="D52" sqref="D5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45535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7.92</v>
      </c>
      <c r="E5" s="15"/>
      <c r="F5" s="16"/>
      <c r="G5" s="17">
        <f t="shared" ref="G5:G10" si="0">SUM(D5:F5)</f>
        <v>7.92</v>
      </c>
      <c r="H5" s="18">
        <f t="shared" ref="H5:H11" si="1">ROUND(G5,2)</f>
        <v>7.92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2.9860000000000002</v>
      </c>
      <c r="E6" s="22"/>
      <c r="F6" s="23"/>
      <c r="G6" s="17">
        <f t="shared" si="0"/>
        <v>2.9860000000000002</v>
      </c>
      <c r="H6" s="24">
        <f>ROUND(G6,2)</f>
        <v>2.99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24.53</v>
      </c>
      <c r="E7" s="22"/>
      <c r="F7" s="23"/>
      <c r="G7" s="17">
        <f t="shared" si="0"/>
        <v>24.53</v>
      </c>
      <c r="H7" s="24">
        <f t="shared" si="1"/>
        <v>24.53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11.84</v>
      </c>
      <c r="E8" s="22"/>
      <c r="F8" s="23"/>
      <c r="G8" s="17">
        <f t="shared" si="0"/>
        <v>11.84</v>
      </c>
      <c r="H8" s="24">
        <f t="shared" si="1"/>
        <v>11.84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270.726</v>
      </c>
      <c r="E9" s="22"/>
      <c r="F9" s="23"/>
      <c r="G9" s="17">
        <f t="shared" si="0"/>
        <v>270.726</v>
      </c>
      <c r="H9" s="24">
        <f t="shared" si="1"/>
        <v>270.73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9.51</v>
      </c>
      <c r="E10" s="22"/>
      <c r="F10" s="23"/>
      <c r="G10" s="17">
        <f t="shared" si="0"/>
        <v>9.51</v>
      </c>
      <c r="H10" s="24">
        <f t="shared" si="1"/>
        <v>9.51</v>
      </c>
    </row>
    <row r="11" spans="1:8" ht="15" customHeight="1" x14ac:dyDescent="0.25">
      <c r="A11" s="19">
        <v>5000</v>
      </c>
      <c r="B11" s="20" t="s">
        <v>112</v>
      </c>
      <c r="C11" s="21" t="s">
        <v>113</v>
      </c>
      <c r="D11" s="22">
        <v>8.1999999999999993</v>
      </c>
      <c r="E11" s="22"/>
      <c r="F11" s="23"/>
      <c r="G11" s="17">
        <f t="shared" ref="G11:G21" si="2">SUM(D11:F11)</f>
        <v>8.1999999999999993</v>
      </c>
      <c r="H11" s="24">
        <f t="shared" si="1"/>
        <v>8.1999999999999993</v>
      </c>
    </row>
    <row r="12" spans="1:8" ht="15" customHeight="1" x14ac:dyDescent="0.25">
      <c r="A12" s="19">
        <v>5660</v>
      </c>
      <c r="B12" s="20" t="s">
        <v>150</v>
      </c>
      <c r="C12" s="21" t="s">
        <v>151</v>
      </c>
      <c r="D12" s="22">
        <v>54.578000000000003</v>
      </c>
      <c r="E12" s="22"/>
      <c r="F12" s="23"/>
      <c r="G12" s="17">
        <f t="shared" si="2"/>
        <v>54.578000000000003</v>
      </c>
      <c r="H12" s="24">
        <f t="shared" ref="H12:H25" si="3">ROUND(G12,2)</f>
        <v>54.58</v>
      </c>
    </row>
    <row r="13" spans="1:8" ht="15" customHeight="1" x14ac:dyDescent="0.25">
      <c r="A13" s="19">
        <v>5690</v>
      </c>
      <c r="B13" s="20" t="s">
        <v>152</v>
      </c>
      <c r="C13" s="21" t="s">
        <v>153</v>
      </c>
      <c r="D13" s="22">
        <v>262.91800000000001</v>
      </c>
      <c r="E13" s="22"/>
      <c r="F13" s="23">
        <v>574.79</v>
      </c>
      <c r="G13" s="17">
        <f t="shared" si="2"/>
        <v>837.70799999999997</v>
      </c>
      <c r="H13" s="24">
        <f t="shared" si="3"/>
        <v>837.71</v>
      </c>
    </row>
    <row r="14" spans="1:8" ht="15" customHeight="1" x14ac:dyDescent="0.25">
      <c r="A14" s="19">
        <v>5760</v>
      </c>
      <c r="B14" s="20" t="s">
        <v>154</v>
      </c>
      <c r="C14" s="21" t="s">
        <v>155</v>
      </c>
      <c r="D14" s="25">
        <v>2.0699999999999998</v>
      </c>
      <c r="E14" s="25"/>
      <c r="F14" s="23"/>
      <c r="G14" s="17">
        <f t="shared" si="2"/>
        <v>2.0699999999999998</v>
      </c>
      <c r="H14" s="24">
        <f t="shared" si="3"/>
        <v>2.0699999999999998</v>
      </c>
    </row>
    <row r="15" spans="1:8" ht="15" customHeight="1" x14ac:dyDescent="0.25">
      <c r="A15" s="19">
        <v>6500</v>
      </c>
      <c r="B15" s="20" t="s">
        <v>180</v>
      </c>
      <c r="C15" s="21" t="s">
        <v>181</v>
      </c>
      <c r="D15" s="22">
        <v>7.6319999999999997</v>
      </c>
      <c r="E15" s="22"/>
      <c r="F15" s="23"/>
      <c r="G15" s="17">
        <f t="shared" si="2"/>
        <v>7.6319999999999997</v>
      </c>
      <c r="H15" s="24">
        <f t="shared" si="3"/>
        <v>7.63</v>
      </c>
    </row>
    <row r="16" spans="1:8" ht="15" customHeight="1" x14ac:dyDescent="0.25">
      <c r="A16" s="19">
        <v>6610</v>
      </c>
      <c r="B16" s="20" t="s">
        <v>190</v>
      </c>
      <c r="C16" s="21" t="s">
        <v>196</v>
      </c>
      <c r="D16" s="22">
        <v>2.0699999999999998</v>
      </c>
      <c r="E16" s="22"/>
      <c r="F16" s="23"/>
      <c r="G16" s="17">
        <f t="shared" si="2"/>
        <v>2.0699999999999998</v>
      </c>
      <c r="H16" s="24">
        <f>ROUND(G16,2)</f>
        <v>2.0699999999999998</v>
      </c>
    </row>
    <row r="17" spans="1:8" ht="15" customHeight="1" x14ac:dyDescent="0.25">
      <c r="A17" s="19">
        <v>6670</v>
      </c>
      <c r="B17" s="20" t="s">
        <v>190</v>
      </c>
      <c r="C17" s="21" t="s">
        <v>197</v>
      </c>
      <c r="D17" s="22">
        <v>17.100000000000001</v>
      </c>
      <c r="E17" s="22"/>
      <c r="F17" s="23"/>
      <c r="G17" s="17">
        <f t="shared" si="2"/>
        <v>17.100000000000001</v>
      </c>
      <c r="H17" s="24">
        <f t="shared" ref="H17:H18" si="4">ROUND(G17,2)</f>
        <v>17.100000000000001</v>
      </c>
    </row>
    <row r="18" spans="1:8" ht="15" customHeight="1" x14ac:dyDescent="0.25">
      <c r="A18" s="19">
        <v>6800</v>
      </c>
      <c r="B18" s="20" t="s">
        <v>190</v>
      </c>
      <c r="C18" s="21" t="s">
        <v>198</v>
      </c>
      <c r="D18" s="22">
        <v>12.5</v>
      </c>
      <c r="E18" s="22"/>
      <c r="F18" s="23"/>
      <c r="G18" s="17">
        <f t="shared" si="2"/>
        <v>12.5</v>
      </c>
      <c r="H18" s="24">
        <f t="shared" si="4"/>
        <v>12.5</v>
      </c>
    </row>
    <row r="19" spans="1:8" ht="15" customHeight="1" x14ac:dyDescent="0.25">
      <c r="A19" s="19">
        <v>6871</v>
      </c>
      <c r="B19" s="20" t="s">
        <v>203</v>
      </c>
      <c r="C19" s="21" t="s">
        <v>204</v>
      </c>
      <c r="D19" s="22">
        <v>2.31</v>
      </c>
      <c r="E19" s="22"/>
      <c r="F19" s="23"/>
      <c r="G19" s="17">
        <f t="shared" si="2"/>
        <v>2.31</v>
      </c>
      <c r="H19" s="24">
        <f t="shared" si="3"/>
        <v>2.31</v>
      </c>
    </row>
    <row r="20" spans="1:8" ht="15" customHeight="1" x14ac:dyDescent="0.25">
      <c r="A20" s="19">
        <v>6872</v>
      </c>
      <c r="B20" s="20" t="s">
        <v>205</v>
      </c>
      <c r="C20" s="21" t="s">
        <v>206</v>
      </c>
      <c r="D20" s="22">
        <v>11.16</v>
      </c>
      <c r="E20" s="22"/>
      <c r="F20" s="23"/>
      <c r="G20" s="17">
        <f t="shared" si="2"/>
        <v>11.16</v>
      </c>
      <c r="H20" s="24">
        <f t="shared" si="3"/>
        <v>11.16</v>
      </c>
    </row>
    <row r="21" spans="1:8" ht="15" customHeight="1" x14ac:dyDescent="0.25">
      <c r="A21" s="19">
        <v>7020</v>
      </c>
      <c r="B21" s="20" t="s">
        <v>214</v>
      </c>
      <c r="C21" s="21" t="s">
        <v>215</v>
      </c>
      <c r="D21" s="22">
        <v>46.4</v>
      </c>
      <c r="E21" s="22"/>
      <c r="F21" s="23"/>
      <c r="G21" s="17">
        <f t="shared" si="2"/>
        <v>46.4</v>
      </c>
      <c r="H21" s="24">
        <f t="shared" si="3"/>
        <v>46.4</v>
      </c>
    </row>
    <row r="22" spans="1:8" ht="15" customHeight="1" x14ac:dyDescent="0.25">
      <c r="A22" s="19">
        <v>7180</v>
      </c>
      <c r="B22" s="20" t="s">
        <v>222</v>
      </c>
      <c r="C22" s="21" t="s">
        <v>223</v>
      </c>
      <c r="D22" s="22">
        <v>11.176</v>
      </c>
      <c r="E22" s="22"/>
      <c r="F22" s="23"/>
      <c r="G22" s="17">
        <f t="shared" ref="G22:G33" si="5">SUM(D22:F22)</f>
        <v>11.176</v>
      </c>
      <c r="H22" s="24">
        <f t="shared" si="3"/>
        <v>11.18</v>
      </c>
    </row>
    <row r="23" spans="1:8" ht="15" customHeight="1" x14ac:dyDescent="0.25">
      <c r="A23" s="19">
        <v>7210</v>
      </c>
      <c r="B23" s="20" t="s">
        <v>224</v>
      </c>
      <c r="C23" s="21" t="s">
        <v>225</v>
      </c>
      <c r="D23" s="22">
        <v>6.65</v>
      </c>
      <c r="E23" s="22"/>
      <c r="F23" s="23"/>
      <c r="G23" s="17">
        <f t="shared" si="5"/>
        <v>6.65</v>
      </c>
      <c r="H23" s="24">
        <f t="shared" si="3"/>
        <v>6.65</v>
      </c>
    </row>
    <row r="24" spans="1:8" ht="15" customHeight="1" x14ac:dyDescent="0.25">
      <c r="A24" s="19">
        <v>7459</v>
      </c>
      <c r="B24" s="20" t="s">
        <v>230</v>
      </c>
      <c r="C24" s="21" t="s">
        <v>675</v>
      </c>
      <c r="D24" s="22">
        <v>3.18</v>
      </c>
      <c r="E24" s="22"/>
      <c r="F24" s="23"/>
      <c r="G24" s="17">
        <f t="shared" si="5"/>
        <v>3.18</v>
      </c>
      <c r="H24" s="24">
        <f t="shared" si="3"/>
        <v>3.18</v>
      </c>
    </row>
    <row r="25" spans="1:8" ht="15" customHeight="1" x14ac:dyDescent="0.25">
      <c r="A25" s="19">
        <v>7462</v>
      </c>
      <c r="B25" s="20" t="s">
        <v>248</v>
      </c>
      <c r="C25" s="21" t="s">
        <v>249</v>
      </c>
      <c r="D25" s="22">
        <v>6.4139999999999997</v>
      </c>
      <c r="E25" s="22"/>
      <c r="F25" s="23"/>
      <c r="G25" s="17">
        <f t="shared" si="5"/>
        <v>6.4139999999999997</v>
      </c>
      <c r="H25" s="24">
        <f t="shared" si="3"/>
        <v>6.41</v>
      </c>
    </row>
    <row r="26" spans="1:8" ht="15" customHeight="1" x14ac:dyDescent="0.25">
      <c r="A26" s="19">
        <v>7490</v>
      </c>
      <c r="B26" s="20" t="s">
        <v>257</v>
      </c>
      <c r="C26" s="21" t="s">
        <v>258</v>
      </c>
      <c r="D26" s="22">
        <v>9.64</v>
      </c>
      <c r="E26" s="22"/>
      <c r="F26" s="23"/>
      <c r="G26" s="17">
        <f t="shared" si="5"/>
        <v>9.64</v>
      </c>
      <c r="H26" s="24">
        <f t="shared" ref="H26:H36" si="6">ROUND(G26,2)</f>
        <v>9.64</v>
      </c>
    </row>
    <row r="27" spans="1:8" ht="15" customHeight="1" x14ac:dyDescent="0.25">
      <c r="A27" s="19">
        <v>7540</v>
      </c>
      <c r="B27" s="20" t="s">
        <v>261</v>
      </c>
      <c r="C27" s="21" t="s">
        <v>262</v>
      </c>
      <c r="D27" s="22">
        <v>0.97</v>
      </c>
      <c r="E27" s="22"/>
      <c r="F27" s="23"/>
      <c r="G27" s="17">
        <f t="shared" si="5"/>
        <v>0.97</v>
      </c>
      <c r="H27" s="24">
        <f t="shared" si="6"/>
        <v>0.97</v>
      </c>
    </row>
    <row r="28" spans="1:8" ht="15" customHeight="1" x14ac:dyDescent="0.25">
      <c r="A28" s="19">
        <v>8000</v>
      </c>
      <c r="B28" s="20" t="s">
        <v>272</v>
      </c>
      <c r="C28" s="21" t="s">
        <v>273</v>
      </c>
      <c r="D28" s="22">
        <v>11.676</v>
      </c>
      <c r="E28" s="22"/>
      <c r="F28" s="23"/>
      <c r="G28" s="17">
        <f t="shared" si="5"/>
        <v>11.676</v>
      </c>
      <c r="H28" s="24">
        <f t="shared" si="6"/>
        <v>11.68</v>
      </c>
    </row>
    <row r="29" spans="1:8" ht="15" customHeight="1" x14ac:dyDescent="0.25">
      <c r="A29" s="19">
        <v>8001</v>
      </c>
      <c r="B29" s="20" t="s">
        <v>274</v>
      </c>
      <c r="C29" s="21" t="s">
        <v>275</v>
      </c>
      <c r="D29" s="22">
        <v>104.55</v>
      </c>
      <c r="E29" s="22"/>
      <c r="F29" s="23"/>
      <c r="G29" s="17">
        <f t="shared" si="5"/>
        <v>104.55</v>
      </c>
      <c r="H29" s="24">
        <f t="shared" si="6"/>
        <v>104.55</v>
      </c>
    </row>
    <row r="30" spans="1:8" ht="15" customHeight="1" x14ac:dyDescent="0.25">
      <c r="A30" s="19">
        <v>8150</v>
      </c>
      <c r="B30" s="20" t="s">
        <v>285</v>
      </c>
      <c r="C30" s="21" t="s">
        <v>286</v>
      </c>
      <c r="D30" s="22">
        <v>208.36</v>
      </c>
      <c r="E30" s="22"/>
      <c r="F30" s="23"/>
      <c r="G30" s="17">
        <f t="shared" si="5"/>
        <v>208.36</v>
      </c>
      <c r="H30" s="24">
        <f t="shared" si="6"/>
        <v>208.36</v>
      </c>
    </row>
    <row r="31" spans="1:8" ht="15" customHeight="1" x14ac:dyDescent="0.25">
      <c r="A31" s="19">
        <v>8220</v>
      </c>
      <c r="B31" s="20" t="s">
        <v>289</v>
      </c>
      <c r="C31" s="21" t="s">
        <v>290</v>
      </c>
      <c r="D31" s="22">
        <v>162.94999999999999</v>
      </c>
      <c r="E31" s="22"/>
      <c r="F31" s="23"/>
      <c r="G31" s="17">
        <f t="shared" si="5"/>
        <v>162.94999999999999</v>
      </c>
      <c r="H31" s="24">
        <f t="shared" si="6"/>
        <v>162.94999999999999</v>
      </c>
    </row>
    <row r="32" spans="1:8" ht="15" customHeight="1" x14ac:dyDescent="0.25">
      <c r="A32" s="19">
        <v>8436</v>
      </c>
      <c r="B32" s="20" t="s">
        <v>296</v>
      </c>
      <c r="C32" s="21" t="s">
        <v>302</v>
      </c>
      <c r="D32" s="22">
        <v>59.3</v>
      </c>
      <c r="E32" s="22"/>
      <c r="F32" s="23"/>
      <c r="G32" s="17">
        <f t="shared" si="5"/>
        <v>59.3</v>
      </c>
      <c r="H32" s="24">
        <f t="shared" si="6"/>
        <v>59.3</v>
      </c>
    </row>
    <row r="33" spans="1:8" ht="15" customHeight="1" x14ac:dyDescent="0.25">
      <c r="A33" s="19">
        <v>8990</v>
      </c>
      <c r="B33" s="20" t="s">
        <v>319</v>
      </c>
      <c r="C33" s="21" t="s">
        <v>320</v>
      </c>
      <c r="D33" s="22">
        <v>34.979999999999997</v>
      </c>
      <c r="E33" s="22"/>
      <c r="F33" s="23"/>
      <c r="G33" s="17">
        <f t="shared" si="5"/>
        <v>34.979999999999997</v>
      </c>
      <c r="H33" s="24">
        <f t="shared" si="6"/>
        <v>34.979999999999997</v>
      </c>
    </row>
    <row r="34" spans="1:8" ht="15" customHeight="1" x14ac:dyDescent="0.25">
      <c r="A34" s="19">
        <v>9090</v>
      </c>
      <c r="B34" s="20" t="s">
        <v>326</v>
      </c>
      <c r="C34" s="21" t="s">
        <v>327</v>
      </c>
      <c r="D34" s="22">
        <v>0.69</v>
      </c>
      <c r="E34" s="22"/>
      <c r="F34" s="23"/>
      <c r="G34" s="17">
        <f t="shared" ref="G34:G41" si="7">SUM(D34:F34)</f>
        <v>0.69</v>
      </c>
      <c r="H34" s="24">
        <f t="shared" si="6"/>
        <v>0.69</v>
      </c>
    </row>
    <row r="35" spans="1:8" ht="15" customHeight="1" x14ac:dyDescent="0.25">
      <c r="A35" s="19">
        <v>121600</v>
      </c>
      <c r="B35" s="20" t="s">
        <v>357</v>
      </c>
      <c r="C35" s="21" t="s">
        <v>358</v>
      </c>
      <c r="D35" s="22">
        <v>10.4</v>
      </c>
      <c r="E35" s="22"/>
      <c r="F35" s="23"/>
      <c r="G35" s="17">
        <f t="shared" si="7"/>
        <v>10.4</v>
      </c>
      <c r="H35" s="24">
        <f t="shared" si="6"/>
        <v>10.4</v>
      </c>
    </row>
    <row r="36" spans="1:8" ht="15" customHeight="1" x14ac:dyDescent="0.25">
      <c r="A36" s="19">
        <v>130051</v>
      </c>
      <c r="B36" s="20" t="s">
        <v>376</v>
      </c>
      <c r="C36" s="21" t="s">
        <v>377</v>
      </c>
      <c r="D36" s="22">
        <v>0.69</v>
      </c>
      <c r="E36" s="22"/>
      <c r="F36" s="23"/>
      <c r="G36" s="17">
        <f t="shared" si="7"/>
        <v>0.69</v>
      </c>
      <c r="H36" s="24">
        <f t="shared" si="6"/>
        <v>0.69</v>
      </c>
    </row>
    <row r="37" spans="1:8" ht="15" customHeight="1" x14ac:dyDescent="0.25">
      <c r="A37" s="19">
        <v>130093</v>
      </c>
      <c r="B37" s="20" t="s">
        <v>388</v>
      </c>
      <c r="C37" s="21" t="s">
        <v>389</v>
      </c>
      <c r="D37" s="22">
        <v>26.91</v>
      </c>
      <c r="E37" s="22"/>
      <c r="F37" s="23"/>
      <c r="G37" s="17">
        <f t="shared" si="7"/>
        <v>26.91</v>
      </c>
      <c r="H37" s="24">
        <f t="shared" ref="H37" si="8">ROUND(G37,2)</f>
        <v>26.91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16.559999999999999</v>
      </c>
      <c r="E38" s="22"/>
      <c r="F38" s="23"/>
      <c r="G38" s="17">
        <f t="shared" si="7"/>
        <v>16.559999999999999</v>
      </c>
      <c r="H38" s="24">
        <f t="shared" ref="H38:H45" si="9">ROUND(G38,2)</f>
        <v>16.559999999999999</v>
      </c>
    </row>
    <row r="39" spans="1:8" ht="15" customHeight="1" x14ac:dyDescent="0.25">
      <c r="A39" s="19">
        <v>130482</v>
      </c>
      <c r="B39" s="20" t="s">
        <v>400</v>
      </c>
      <c r="C39" s="21" t="s">
        <v>756</v>
      </c>
      <c r="D39" s="22">
        <v>286.536</v>
      </c>
      <c r="E39" s="22"/>
      <c r="F39" s="23"/>
      <c r="G39" s="17">
        <f t="shared" si="7"/>
        <v>286.536</v>
      </c>
      <c r="H39" s="24">
        <f t="shared" si="9"/>
        <v>286.54000000000002</v>
      </c>
    </row>
    <row r="40" spans="1:8" ht="15" customHeight="1" x14ac:dyDescent="0.25">
      <c r="A40" s="19">
        <v>130510</v>
      </c>
      <c r="B40" s="20" t="s">
        <v>428</v>
      </c>
      <c r="C40" s="21" t="s">
        <v>429</v>
      </c>
      <c r="D40" s="22">
        <v>0.69</v>
      </c>
      <c r="E40" s="22"/>
      <c r="F40" s="23"/>
      <c r="G40" s="17">
        <f t="shared" si="7"/>
        <v>0.69</v>
      </c>
      <c r="H40" s="24">
        <f t="shared" si="9"/>
        <v>0.69</v>
      </c>
    </row>
    <row r="41" spans="1:8" ht="15" customHeight="1" x14ac:dyDescent="0.25">
      <c r="A41" s="19">
        <v>130519</v>
      </c>
      <c r="B41" s="20" t="s">
        <v>430</v>
      </c>
      <c r="C41" s="21" t="s">
        <v>441</v>
      </c>
      <c r="D41" s="22">
        <v>1.77</v>
      </c>
      <c r="E41" s="22"/>
      <c r="F41" s="23"/>
      <c r="G41" s="17">
        <f t="shared" si="7"/>
        <v>1.77</v>
      </c>
      <c r="H41" s="24">
        <f t="shared" si="9"/>
        <v>1.77</v>
      </c>
    </row>
    <row r="42" spans="1:8" ht="15" customHeight="1" x14ac:dyDescent="0.25">
      <c r="A42" s="19">
        <v>130553</v>
      </c>
      <c r="B42" s="20" t="s">
        <v>438</v>
      </c>
      <c r="C42" s="21" t="s">
        <v>439</v>
      </c>
      <c r="D42" s="22">
        <v>21.954000000000001</v>
      </c>
      <c r="E42" s="22"/>
      <c r="F42" s="23"/>
      <c r="G42" s="17">
        <f t="shared" ref="G42:G47" si="10">SUM(D42:F42)</f>
        <v>21.954000000000001</v>
      </c>
      <c r="H42" s="24">
        <f t="shared" si="9"/>
        <v>21.95</v>
      </c>
    </row>
    <row r="43" spans="1:8" ht="15" customHeight="1" x14ac:dyDescent="0.25">
      <c r="A43" s="19">
        <v>130880</v>
      </c>
      <c r="B43" s="20" t="s">
        <v>515</v>
      </c>
      <c r="C43" s="21" t="s">
        <v>516</v>
      </c>
      <c r="D43" s="22">
        <v>415.17</v>
      </c>
      <c r="E43" s="22"/>
      <c r="F43" s="23"/>
      <c r="G43" s="17">
        <f t="shared" si="10"/>
        <v>415.17</v>
      </c>
      <c r="H43" s="24">
        <f t="shared" si="9"/>
        <v>415.17</v>
      </c>
    </row>
    <row r="44" spans="1:8" ht="15" customHeight="1" x14ac:dyDescent="0.25">
      <c r="A44" s="19">
        <v>130951</v>
      </c>
      <c r="B44" s="20" t="s">
        <v>518</v>
      </c>
      <c r="C44" s="21" t="s">
        <v>519</v>
      </c>
      <c r="D44" s="22">
        <v>500.72</v>
      </c>
      <c r="E44" s="22"/>
      <c r="F44" s="23"/>
      <c r="G44" s="17">
        <f t="shared" si="10"/>
        <v>500.72</v>
      </c>
      <c r="H44" s="24">
        <f t="shared" si="9"/>
        <v>500.72</v>
      </c>
    </row>
    <row r="45" spans="1:8" ht="15" customHeight="1" x14ac:dyDescent="0.25">
      <c r="A45" s="19">
        <v>150000</v>
      </c>
      <c r="B45" s="20" t="s">
        <v>522</v>
      </c>
      <c r="C45" s="21" t="s">
        <v>523</v>
      </c>
      <c r="D45" s="22">
        <v>1.38</v>
      </c>
      <c r="E45" s="22"/>
      <c r="F45" s="23"/>
      <c r="G45" s="17">
        <f t="shared" si="10"/>
        <v>1.38</v>
      </c>
      <c r="H45" s="24">
        <f t="shared" si="9"/>
        <v>1.38</v>
      </c>
    </row>
    <row r="46" spans="1:8" ht="15" customHeight="1" x14ac:dyDescent="0.25">
      <c r="A46" s="19">
        <v>150005</v>
      </c>
      <c r="B46" s="20" t="s">
        <v>530</v>
      </c>
      <c r="C46" s="21" t="s">
        <v>531</v>
      </c>
      <c r="D46" s="22">
        <v>2.04</v>
      </c>
      <c r="E46" s="22"/>
      <c r="F46" s="23"/>
      <c r="G46" s="17">
        <v>2.04</v>
      </c>
      <c r="H46" s="24">
        <f t="shared" ref="H46:H55" si="11">ROUND(G46,2)</f>
        <v>2.04</v>
      </c>
    </row>
    <row r="47" spans="1:8" ht="15" customHeight="1" x14ac:dyDescent="0.25">
      <c r="A47" s="19">
        <v>150020</v>
      </c>
      <c r="B47" s="20" t="s">
        <v>534</v>
      </c>
      <c r="C47" s="21" t="s">
        <v>535</v>
      </c>
      <c r="D47" s="22">
        <v>241.15</v>
      </c>
      <c r="E47" s="22"/>
      <c r="F47" s="23"/>
      <c r="G47" s="17">
        <f t="shared" si="10"/>
        <v>241.15</v>
      </c>
      <c r="H47" s="24">
        <f>ROUND(G47,2)</f>
        <v>241.15</v>
      </c>
    </row>
    <row r="48" spans="1:8" ht="15" customHeight="1" x14ac:dyDescent="0.25">
      <c r="A48" s="19">
        <v>152008</v>
      </c>
      <c r="B48" s="20" t="s">
        <v>554</v>
      </c>
      <c r="C48" s="21" t="s">
        <v>555</v>
      </c>
      <c r="D48" s="22">
        <v>16.559999999999999</v>
      </c>
      <c r="E48" s="22"/>
      <c r="F48" s="23"/>
      <c r="G48" s="17">
        <f t="shared" ref="G48:G51" si="12">SUM(D48:F48)</f>
        <v>16.559999999999999</v>
      </c>
      <c r="H48" s="24">
        <f t="shared" si="11"/>
        <v>16.559999999999999</v>
      </c>
    </row>
    <row r="49" spans="1:8" ht="15" customHeight="1" x14ac:dyDescent="0.25">
      <c r="A49" s="19">
        <v>152010</v>
      </c>
      <c r="B49" s="20" t="s">
        <v>556</v>
      </c>
      <c r="C49" s="21" t="s">
        <v>557</v>
      </c>
      <c r="D49" s="22">
        <v>31.1</v>
      </c>
      <c r="E49" s="22"/>
      <c r="F49" s="23"/>
      <c r="G49" s="17">
        <f t="shared" si="12"/>
        <v>31.1</v>
      </c>
      <c r="H49" s="24">
        <f t="shared" si="11"/>
        <v>31.1</v>
      </c>
    </row>
    <row r="50" spans="1:8" ht="15" customHeight="1" x14ac:dyDescent="0.25">
      <c r="A50" s="19">
        <v>210049</v>
      </c>
      <c r="B50" s="20" t="s">
        <v>611</v>
      </c>
      <c r="C50" s="21" t="s">
        <v>757</v>
      </c>
      <c r="D50" s="22">
        <v>0.69</v>
      </c>
      <c r="E50" s="22"/>
      <c r="F50" s="23"/>
      <c r="G50" s="17">
        <f t="shared" si="12"/>
        <v>0.69</v>
      </c>
      <c r="H50" s="24">
        <f t="shared" si="11"/>
        <v>0.69</v>
      </c>
    </row>
    <row r="51" spans="1:8" ht="15" customHeight="1" x14ac:dyDescent="0.25">
      <c r="A51" s="19">
        <v>210225</v>
      </c>
      <c r="B51" s="20" t="s">
        <v>602</v>
      </c>
      <c r="C51" s="21" t="s">
        <v>753</v>
      </c>
      <c r="D51" s="22">
        <v>5.84</v>
      </c>
      <c r="E51" s="22"/>
      <c r="F51" s="23"/>
      <c r="G51" s="17">
        <f t="shared" si="12"/>
        <v>5.84</v>
      </c>
      <c r="H51" s="24">
        <f t="shared" si="11"/>
        <v>5.84</v>
      </c>
    </row>
    <row r="52" spans="1:8" ht="15" customHeight="1" x14ac:dyDescent="0.25">
      <c r="A52" s="19">
        <v>230201</v>
      </c>
      <c r="B52" s="20" t="s">
        <v>631</v>
      </c>
      <c r="C52" s="21" t="s">
        <v>632</v>
      </c>
      <c r="D52" s="22">
        <v>489.09800000000001</v>
      </c>
      <c r="E52" s="22"/>
      <c r="F52" s="23"/>
      <c r="G52" s="17">
        <f t="shared" ref="G52:G57" si="13">SUM(D52:F52)</f>
        <v>489.09800000000001</v>
      </c>
      <c r="H52" s="24">
        <f t="shared" si="11"/>
        <v>489.1</v>
      </c>
    </row>
    <row r="53" spans="1:8" ht="15" customHeight="1" x14ac:dyDescent="0.25">
      <c r="A53" s="19">
        <v>230202</v>
      </c>
      <c r="B53" s="20" t="s">
        <v>633</v>
      </c>
      <c r="C53" s="21" t="s">
        <v>634</v>
      </c>
      <c r="D53" s="22">
        <v>7.28</v>
      </c>
      <c r="E53" s="4">
        <v>11.36</v>
      </c>
      <c r="F53" s="23">
        <v>1140.57</v>
      </c>
      <c r="G53" s="17">
        <f t="shared" si="13"/>
        <v>1159.21</v>
      </c>
      <c r="H53" s="24">
        <f t="shared" si="11"/>
        <v>1159.21</v>
      </c>
    </row>
    <row r="54" spans="1:8" ht="15" customHeight="1" x14ac:dyDescent="0.25">
      <c r="A54" s="19">
        <v>230203</v>
      </c>
      <c r="B54" s="20" t="s">
        <v>635</v>
      </c>
      <c r="C54" s="21" t="s">
        <v>636</v>
      </c>
      <c r="D54" s="22">
        <v>198.12</v>
      </c>
      <c r="E54" s="22"/>
      <c r="F54" s="23"/>
      <c r="G54" s="17">
        <f t="shared" si="13"/>
        <v>198.12</v>
      </c>
      <c r="H54" s="24">
        <f t="shared" si="11"/>
        <v>198.12</v>
      </c>
    </row>
    <row r="55" spans="1:8" ht="15" customHeight="1" x14ac:dyDescent="0.25">
      <c r="A55" s="19">
        <v>230208</v>
      </c>
      <c r="B55" s="20" t="s">
        <v>639</v>
      </c>
      <c r="C55" s="21" t="s">
        <v>640</v>
      </c>
      <c r="D55" s="22">
        <v>82.341999999999999</v>
      </c>
      <c r="E55" s="22"/>
      <c r="F55" s="23">
        <v>339.87</v>
      </c>
      <c r="G55" s="17">
        <f t="shared" si="13"/>
        <v>422.21199999999999</v>
      </c>
      <c r="H55" s="24">
        <f t="shared" si="11"/>
        <v>422.21</v>
      </c>
    </row>
    <row r="56" spans="1:8" ht="15" customHeight="1" x14ac:dyDescent="0.25">
      <c r="A56" s="26" t="s">
        <v>718</v>
      </c>
      <c r="B56" s="20" t="s">
        <v>645</v>
      </c>
      <c r="C56" s="21" t="s">
        <v>719</v>
      </c>
      <c r="D56" s="22">
        <v>4.0860000000000003</v>
      </c>
      <c r="E56" s="22"/>
      <c r="F56" s="23"/>
      <c r="G56" s="17">
        <f>SUM(D56:F56)</f>
        <v>4.0860000000000003</v>
      </c>
      <c r="H56" s="24">
        <f t="shared" ref="H56:H57" si="14">ROUND(G56,2)</f>
        <v>4.09</v>
      </c>
    </row>
    <row r="57" spans="1:8" ht="15" customHeight="1" x14ac:dyDescent="0.25">
      <c r="A57" s="19">
        <v>814020</v>
      </c>
      <c r="B57" s="20" t="s">
        <v>647</v>
      </c>
      <c r="C57" s="21" t="s">
        <v>648</v>
      </c>
      <c r="D57" s="22">
        <v>33.527999999999999</v>
      </c>
      <c r="E57" s="22"/>
      <c r="F57" s="23"/>
      <c r="G57" s="17">
        <f t="shared" si="13"/>
        <v>33.527999999999999</v>
      </c>
      <c r="H57" s="24">
        <f t="shared" si="14"/>
        <v>33.53</v>
      </c>
    </row>
    <row r="58" spans="1:8" ht="15" customHeight="1" x14ac:dyDescent="0.25">
      <c r="D58" s="34">
        <f>SUM(D5:D57)</f>
        <v>3769.6000000000004</v>
      </c>
      <c r="E58" s="34">
        <f>SUM(E5:E57)</f>
        <v>11.36</v>
      </c>
      <c r="F58" s="35">
        <f>SUM(F6:F57)</f>
        <v>2055.23</v>
      </c>
      <c r="G58" s="36">
        <f>SUM(G5:G57)</f>
        <v>5836.1900000000014</v>
      </c>
      <c r="H58" s="37">
        <f>SUM(H5:H57)</f>
        <v>5836.21</v>
      </c>
    </row>
    <row r="59" spans="1:8" ht="15" customHeight="1" x14ac:dyDescent="0.25">
      <c r="A59" s="2" t="s">
        <v>7</v>
      </c>
      <c r="F59" s="4" t="s">
        <v>7</v>
      </c>
      <c r="G59" s="38"/>
      <c r="H59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D08C-E07C-43BC-AB7E-E91E7C47B145}">
  <dimension ref="A2:H403"/>
  <sheetViews>
    <sheetView topLeftCell="A335" zoomScale="120" zoomScaleNormal="120" workbookViewId="0">
      <selection activeCell="A350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758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1.3260000000000001</v>
      </c>
      <c r="E5" s="15"/>
      <c r="F5" s="16"/>
      <c r="G5" s="17">
        <f t="shared" ref="G5:G60" si="0">SUM(D5:F5)</f>
        <v>1.3260000000000001</v>
      </c>
      <c r="H5" s="18">
        <f t="shared" ref="H5:H70" si="1">ROUND(G5,2)</f>
        <v>1.33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/>
      <c r="E11" s="22"/>
      <c r="F11" s="23"/>
      <c r="G11" s="17">
        <f t="shared" si="0"/>
        <v>0</v>
      </c>
      <c r="H11" s="24">
        <f>ROUND(G11,2)</f>
        <v>0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>ROUND(G12,2)</f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54</v>
      </c>
      <c r="E13" s="22"/>
      <c r="F13" s="23"/>
      <c r="G13" s="17">
        <f t="shared" si="0"/>
        <v>54</v>
      </c>
      <c r="H13" s="24">
        <f t="shared" si="1"/>
        <v>54</v>
      </c>
    </row>
    <row r="14" spans="1:8" ht="15" customHeight="1" x14ac:dyDescent="0.25">
      <c r="A14" s="19">
        <v>1456</v>
      </c>
      <c r="B14" s="20" t="s">
        <v>22</v>
      </c>
      <c r="C14" s="21" t="s">
        <v>23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>ROUND(G15,2)</f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ref="H16" si="2">ROUND(G16,2)</f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>ROUND(G18,2)</f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>ROUND(G27,2)</f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11.41</v>
      </c>
      <c r="E29" s="22"/>
      <c r="F29" s="23"/>
      <c r="G29" s="17">
        <f t="shared" si="0"/>
        <v>11.41</v>
      </c>
      <c r="H29" s="24">
        <f t="shared" si="1"/>
        <v>11.41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277.22199999999998</v>
      </c>
      <c r="E30" s="22"/>
      <c r="F30" s="23"/>
      <c r="G30" s="17">
        <f t="shared" si="0"/>
        <v>277.22199999999998</v>
      </c>
      <c r="H30" s="24">
        <f t="shared" si="1"/>
        <v>277.22000000000003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10.48</v>
      </c>
      <c r="E37" s="22"/>
      <c r="F37" s="23"/>
      <c r="G37" s="17">
        <f t="shared" si="0"/>
        <v>10.48</v>
      </c>
      <c r="H37" s="24">
        <f t="shared" si="1"/>
        <v>10.48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0.97</v>
      </c>
      <c r="E40" s="22"/>
      <c r="F40" s="23"/>
      <c r="G40" s="17">
        <f t="shared" si="0"/>
        <v>0.97</v>
      </c>
      <c r="H40" s="24">
        <f t="shared" si="1"/>
        <v>0.97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>ROUND(G46,2)</f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>ROUND(G51,2)</f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ref="H52" si="3">ROUND(G52,2)</f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4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4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4"/>
        <v>0</v>
      </c>
      <c r="H70" s="24">
        <f t="shared" si="1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4"/>
        <v>0</v>
      </c>
      <c r="H71" s="24">
        <f t="shared" ref="H71:H72" si="5">ROUND(G71,2)</f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4"/>
        <v>0</v>
      </c>
      <c r="H73" s="24">
        <f>ROUND(G73,2)</f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4"/>
        <v>0</v>
      </c>
      <c r="H74" s="24">
        <f t="shared" ref="H74:H143" si="6">ROUND(G74,2)</f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4"/>
        <v>0</v>
      </c>
      <c r="H75" s="24">
        <f t="shared" si="6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4"/>
        <v>0</v>
      </c>
      <c r="H76" s="24">
        <f t="shared" si="6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4"/>
        <v>0</v>
      </c>
      <c r="H77" s="24">
        <f t="shared" si="6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4"/>
        <v>0</v>
      </c>
      <c r="H78" s="24">
        <f t="shared" si="6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4"/>
        <v>0</v>
      </c>
      <c r="H79" s="24">
        <f t="shared" si="6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14.27</v>
      </c>
      <c r="E80" s="22"/>
      <c r="F80" s="23"/>
      <c r="G80" s="17">
        <f t="shared" si="4"/>
        <v>14.27</v>
      </c>
      <c r="H80" s="24">
        <f t="shared" si="6"/>
        <v>14.27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4"/>
        <v>0</v>
      </c>
      <c r="H81" s="24">
        <f t="shared" si="6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4"/>
        <v>0</v>
      </c>
      <c r="H82" s="24">
        <f>ROUND(G82,2)</f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4"/>
        <v>0</v>
      </c>
      <c r="H83" s="24">
        <f t="shared" ref="H83" si="7">ROUND(G83,2)</f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19.585999999999999</v>
      </c>
      <c r="E84" s="22"/>
      <c r="F84" s="23"/>
      <c r="G84" s="17">
        <f t="shared" si="4"/>
        <v>19.585999999999999</v>
      </c>
      <c r="H84" s="24">
        <f t="shared" si="6"/>
        <v>19.59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302.642</v>
      </c>
      <c r="E85" s="22"/>
      <c r="F85" s="23"/>
      <c r="G85" s="17">
        <f t="shared" si="4"/>
        <v>302.642</v>
      </c>
      <c r="H85" s="24">
        <f t="shared" si="6"/>
        <v>302.64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4"/>
        <v>0</v>
      </c>
      <c r="H86" s="24">
        <f t="shared" si="6"/>
        <v>0</v>
      </c>
    </row>
    <row r="87" spans="1:8" ht="15" customHeight="1" x14ac:dyDescent="0.25">
      <c r="A87" s="19">
        <v>6010</v>
      </c>
      <c r="B87" s="20" t="s">
        <v>156</v>
      </c>
      <c r="C87" s="21" t="s">
        <v>157</v>
      </c>
      <c r="D87" s="22"/>
      <c r="E87" s="22"/>
      <c r="F87" s="23"/>
      <c r="G87" s="17">
        <f t="shared" si="4"/>
        <v>0</v>
      </c>
      <c r="H87" s="24">
        <f t="shared" si="6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4"/>
        <v>0</v>
      </c>
      <c r="H88" s="24">
        <f t="shared" si="6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4"/>
        <v>0</v>
      </c>
      <c r="H89" s="24">
        <f t="shared" si="6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4"/>
        <v>0</v>
      </c>
      <c r="H90" s="24">
        <f t="shared" si="6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4"/>
        <v>0</v>
      </c>
      <c r="H91" s="24">
        <f t="shared" si="6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4"/>
        <v>0</v>
      </c>
      <c r="H92" s="24">
        <f t="shared" si="6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4"/>
        <v>0</v>
      </c>
      <c r="H93" s="24">
        <f t="shared" si="6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4"/>
        <v>0</v>
      </c>
      <c r="H94" s="24">
        <f t="shared" si="6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4"/>
        <v>0</v>
      </c>
      <c r="H95" s="24">
        <f t="shared" si="6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4"/>
        <v>0</v>
      </c>
      <c r="H96" s="24">
        <f t="shared" si="6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6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4"/>
        <v>0</v>
      </c>
      <c r="H98" s="24">
        <f t="shared" si="6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4"/>
        <v>0</v>
      </c>
      <c r="H99" s="24">
        <f t="shared" si="6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10.8</v>
      </c>
      <c r="E100" s="22"/>
      <c r="F100" s="23"/>
      <c r="G100" s="17">
        <f t="shared" si="4"/>
        <v>10.8</v>
      </c>
      <c r="H100" s="24">
        <f t="shared" si="6"/>
        <v>10.8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4"/>
        <v>0</v>
      </c>
      <c r="H101" s="24">
        <f t="shared" si="6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4"/>
        <v>0</v>
      </c>
      <c r="H102" s="24">
        <f t="shared" si="6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4"/>
        <v>0</v>
      </c>
      <c r="H103" s="24">
        <f t="shared" si="6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4"/>
        <v>0</v>
      </c>
      <c r="H104" s="24">
        <f t="shared" si="6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4"/>
        <v>0</v>
      </c>
      <c r="H105" s="24">
        <f t="shared" si="6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4"/>
        <v>0</v>
      </c>
      <c r="H106" s="24">
        <f t="shared" si="6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4"/>
        <v>0</v>
      </c>
      <c r="H107" s="24">
        <f t="shared" si="6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4"/>
        <v>0</v>
      </c>
      <c r="H108" s="24">
        <f t="shared" si="6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4"/>
        <v>0</v>
      </c>
      <c r="H109" s="24">
        <f t="shared" si="6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4"/>
        <v>0</v>
      </c>
      <c r="H110" s="24">
        <f t="shared" si="6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4"/>
        <v>0</v>
      </c>
      <c r="H111" s="24">
        <f>ROUND(G111,2)</f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4"/>
        <v>0</v>
      </c>
      <c r="H112" s="24">
        <f>ROUND(G112,2)</f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4"/>
        <v>0</v>
      </c>
      <c r="H113" s="24">
        <f t="shared" ref="H113:H114" si="8">ROUND(G113,2)</f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12.09</v>
      </c>
      <c r="E114" s="22"/>
      <c r="F114" s="23"/>
      <c r="G114" s="17">
        <f t="shared" si="4"/>
        <v>12.09</v>
      </c>
      <c r="H114" s="24">
        <f t="shared" si="8"/>
        <v>12.09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4"/>
        <v>0</v>
      </c>
      <c r="H115" s="24">
        <f t="shared" si="6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4"/>
        <v>0</v>
      </c>
      <c r="H116" s="24">
        <f t="shared" si="6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14.35</v>
      </c>
      <c r="E117" s="22"/>
      <c r="F117" s="23"/>
      <c r="G117" s="17">
        <f t="shared" si="4"/>
        <v>14.35</v>
      </c>
      <c r="H117" s="24">
        <f t="shared" si="6"/>
        <v>14.35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4"/>
        <v>0</v>
      </c>
      <c r="H118" s="24">
        <f t="shared" si="6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4"/>
        <v>0</v>
      </c>
      <c r="H119" s="24">
        <f t="shared" si="6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4"/>
        <v>0</v>
      </c>
      <c r="H120" s="24">
        <f t="shared" si="6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4"/>
        <v>0</v>
      </c>
      <c r="H121" s="24">
        <f t="shared" si="6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0.69</v>
      </c>
      <c r="E122" s="22"/>
      <c r="F122" s="23"/>
      <c r="G122" s="17">
        <f t="shared" si="4"/>
        <v>0.69</v>
      </c>
      <c r="H122" s="24">
        <f t="shared" si="6"/>
        <v>0.69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4"/>
        <v>0</v>
      </c>
      <c r="H123" s="24">
        <f t="shared" si="6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4"/>
        <v>0</v>
      </c>
      <c r="H124" s="24">
        <f t="shared" si="6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4"/>
        <v>0</v>
      </c>
      <c r="H125" s="24">
        <f t="shared" si="6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9">SUM(D126:F126)</f>
        <v>0</v>
      </c>
      <c r="H126" s="24">
        <f t="shared" si="6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>
        <v>11</v>
      </c>
      <c r="E127" s="22"/>
      <c r="F127" s="23"/>
      <c r="G127" s="17">
        <f t="shared" si="9"/>
        <v>11</v>
      </c>
      <c r="H127" s="24">
        <f t="shared" si="6"/>
        <v>11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>
        <v>1.38</v>
      </c>
      <c r="E128" s="22"/>
      <c r="F128" s="23"/>
      <c r="G128" s="17">
        <f t="shared" si="9"/>
        <v>1.38</v>
      </c>
      <c r="H128" s="24">
        <f t="shared" si="6"/>
        <v>1.38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9"/>
        <v>0</v>
      </c>
      <c r="H129" s="24">
        <f t="shared" si="6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9"/>
        <v>0</v>
      </c>
      <c r="H130" s="24">
        <f t="shared" si="6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9"/>
        <v>0</v>
      </c>
      <c r="H131" s="24">
        <f t="shared" si="6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9"/>
        <v>0</v>
      </c>
      <c r="H132" s="24">
        <f t="shared" si="6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9"/>
        <v>0</v>
      </c>
      <c r="H133" s="24">
        <f t="shared" si="6"/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9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9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>
        <v>66.989999999999995</v>
      </c>
      <c r="E136" s="22"/>
      <c r="F136" s="23"/>
      <c r="G136" s="17">
        <f t="shared" si="9"/>
        <v>66.989999999999995</v>
      </c>
      <c r="H136" s="24">
        <f t="shared" si="6"/>
        <v>66.989999999999995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9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9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9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9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9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9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9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9"/>
        <v>0</v>
      </c>
      <c r="H144" s="24">
        <f t="shared" ref="H144:H224" si="10">ROUND(G144,2)</f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9"/>
        <v>0</v>
      </c>
      <c r="H145" s="24">
        <f t="shared" si="10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9"/>
        <v>0</v>
      </c>
      <c r="H146" s="24">
        <f t="shared" si="10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9"/>
        <v>0</v>
      </c>
      <c r="H147" s="24">
        <f t="shared" si="10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9"/>
        <v>0</v>
      </c>
      <c r="H148" s="24">
        <f t="shared" si="10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1.66</v>
      </c>
      <c r="E149" s="22"/>
      <c r="F149" s="23"/>
      <c r="G149" s="17">
        <f t="shared" si="9"/>
        <v>1.66</v>
      </c>
      <c r="H149" s="24">
        <f t="shared" si="10"/>
        <v>1.66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9"/>
        <v>0</v>
      </c>
      <c r="H150" s="24">
        <f t="shared" si="10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9"/>
        <v>0</v>
      </c>
      <c r="H151" s="24">
        <f t="shared" si="10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9"/>
        <v>0</v>
      </c>
      <c r="H152" s="24">
        <f t="shared" si="10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9"/>
        <v>0</v>
      </c>
      <c r="H153" s="24">
        <f t="shared" si="10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9"/>
        <v>0</v>
      </c>
      <c r="H154" s="24">
        <f t="shared" si="10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9"/>
        <v>0</v>
      </c>
      <c r="H155" s="24">
        <f t="shared" si="10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9"/>
        <v>0</v>
      </c>
      <c r="H156" s="24">
        <f t="shared" si="10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18.5</v>
      </c>
      <c r="E157" s="22"/>
      <c r="F157" s="23"/>
      <c r="G157" s="17">
        <f t="shared" si="9"/>
        <v>18.5</v>
      </c>
      <c r="H157" s="24">
        <f t="shared" si="10"/>
        <v>18.5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9"/>
        <v>0</v>
      </c>
      <c r="H158" s="24">
        <f t="shared" si="10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9"/>
        <v>0</v>
      </c>
      <c r="H159" s="24">
        <f t="shared" si="10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9"/>
        <v>0</v>
      </c>
      <c r="H160" s="24">
        <f t="shared" si="10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9"/>
        <v>0</v>
      </c>
      <c r="H161" s="24">
        <f t="shared" si="10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9"/>
        <v>0</v>
      </c>
      <c r="H162" s="24">
        <f t="shared" si="10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9"/>
        <v>0</v>
      </c>
      <c r="H163" s="24">
        <f t="shared" si="10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>
        <v>2.04</v>
      </c>
      <c r="E164" s="22"/>
      <c r="F164" s="23"/>
      <c r="G164" s="17">
        <f t="shared" si="9"/>
        <v>2.04</v>
      </c>
      <c r="H164" s="24">
        <f t="shared" si="10"/>
        <v>2.04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9"/>
        <v>0</v>
      </c>
      <c r="H165" s="24">
        <f t="shared" si="10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>
        <v>6.04</v>
      </c>
      <c r="E166" s="22"/>
      <c r="F166" s="23"/>
      <c r="G166" s="17">
        <f t="shared" si="9"/>
        <v>6.04</v>
      </c>
      <c r="H166" s="24">
        <f t="shared" si="10"/>
        <v>6.04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29.4</v>
      </c>
      <c r="E167" s="22"/>
      <c r="F167" s="23"/>
      <c r="G167" s="17">
        <f t="shared" si="9"/>
        <v>29.4</v>
      </c>
      <c r="H167" s="24">
        <f t="shared" si="10"/>
        <v>29.4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9"/>
        <v>0</v>
      </c>
      <c r="H168" s="24">
        <f t="shared" si="10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9"/>
        <v>0</v>
      </c>
      <c r="H169" s="24">
        <f t="shared" si="10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9"/>
        <v>0</v>
      </c>
      <c r="H170" s="24">
        <f t="shared" si="10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9"/>
        <v>0</v>
      </c>
      <c r="H171" s="24">
        <f t="shared" si="10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9"/>
        <v>0</v>
      </c>
      <c r="H172" s="24">
        <f t="shared" si="10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9"/>
        <v>0</v>
      </c>
      <c r="H173" s="24">
        <f t="shared" si="10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>
        <v>5</v>
      </c>
      <c r="E174" s="22"/>
      <c r="F174" s="23"/>
      <c r="G174" s="17">
        <f t="shared" si="9"/>
        <v>5</v>
      </c>
      <c r="H174" s="24">
        <f t="shared" si="10"/>
        <v>5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9"/>
        <v>0</v>
      </c>
      <c r="H175" s="24">
        <f t="shared" si="10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9"/>
        <v>0</v>
      </c>
      <c r="H176" s="24">
        <f t="shared" si="10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30.45</v>
      </c>
      <c r="E177" s="22"/>
      <c r="F177" s="23"/>
      <c r="G177" s="17">
        <f t="shared" si="9"/>
        <v>30.45</v>
      </c>
      <c r="H177" s="24">
        <f t="shared" si="10"/>
        <v>30.45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9"/>
        <v>0</v>
      </c>
      <c r="H178" s="24">
        <f t="shared" si="10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9"/>
        <v>0</v>
      </c>
      <c r="H179" s="24">
        <f t="shared" si="10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9"/>
        <v>0</v>
      </c>
      <c r="H180" s="24">
        <f t="shared" si="10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9"/>
        <v>0</v>
      </c>
      <c r="H181" s="24">
        <f t="shared" si="10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9"/>
        <v>0</v>
      </c>
      <c r="H182" s="24">
        <f t="shared" si="10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9"/>
        <v>0</v>
      </c>
      <c r="H183" s="24">
        <f t="shared" si="10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9"/>
        <v>0</v>
      </c>
      <c r="H184" s="24">
        <f t="shared" si="10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9"/>
        <v>0</v>
      </c>
      <c r="H185" s="24">
        <f t="shared" si="10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2.04</v>
      </c>
      <c r="E186" s="22"/>
      <c r="F186" s="23"/>
      <c r="G186" s="17">
        <f t="shared" si="9"/>
        <v>2.04</v>
      </c>
      <c r="H186" s="24">
        <f t="shared" si="10"/>
        <v>2.04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9"/>
        <v>0</v>
      </c>
      <c r="H187" s="24">
        <f t="shared" si="10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9"/>
        <v>0</v>
      </c>
      <c r="H188" s="24">
        <f t="shared" si="10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9"/>
        <v>0</v>
      </c>
      <c r="H189" s="24">
        <f t="shared" si="10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11">SUM(D190:F190)</f>
        <v>0</v>
      </c>
      <c r="H190" s="24">
        <f t="shared" si="10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11"/>
        <v>0</v>
      </c>
      <c r="H191" s="24">
        <f t="shared" si="10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11"/>
        <v>0</v>
      </c>
      <c r="H192" s="24">
        <f t="shared" si="10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11"/>
        <v>0</v>
      </c>
      <c r="H193" s="24">
        <f t="shared" si="10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11"/>
        <v>0</v>
      </c>
      <c r="H194" s="24">
        <f t="shared" si="10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11"/>
        <v>0</v>
      </c>
      <c r="H195" s="24">
        <f t="shared" si="10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11"/>
        <v>0</v>
      </c>
      <c r="H196" s="24">
        <f t="shared" si="10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11"/>
        <v>0</v>
      </c>
      <c r="H197" s="24">
        <f t="shared" si="10"/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11"/>
        <v>0</v>
      </c>
      <c r="H198" s="24">
        <f t="shared" si="10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11"/>
        <v>0</v>
      </c>
      <c r="H199" s="24">
        <f t="shared" si="10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11"/>
        <v>0</v>
      </c>
      <c r="H200" s="24">
        <f t="shared" si="10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11"/>
        <v>0</v>
      </c>
      <c r="H201" s="24">
        <f t="shared" si="10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11"/>
        <v>0</v>
      </c>
      <c r="H202" s="24">
        <f t="shared" si="10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11"/>
        <v>0</v>
      </c>
      <c r="H203" s="24">
        <f t="shared" si="10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11"/>
        <v>0</v>
      </c>
      <c r="H204" s="24">
        <f t="shared" si="10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11"/>
        <v>0</v>
      </c>
      <c r="H205" s="24">
        <f t="shared" si="10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11"/>
        <v>0</v>
      </c>
      <c r="H206" s="24">
        <f t="shared" si="10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11"/>
        <v>0</v>
      </c>
      <c r="H207" s="24">
        <f t="shared" si="10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11"/>
        <v>0</v>
      </c>
      <c r="H208" s="24">
        <f t="shared" si="10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11"/>
        <v>0</v>
      </c>
      <c r="H209" s="24">
        <f t="shared" si="10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11"/>
        <v>0</v>
      </c>
      <c r="H210" s="24">
        <f t="shared" si="10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11"/>
        <v>0</v>
      </c>
      <c r="H211" s="24">
        <f t="shared" si="10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11"/>
        <v>0</v>
      </c>
      <c r="H212" s="24">
        <f t="shared" si="10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11"/>
        <v>0</v>
      </c>
      <c r="H213" s="24">
        <f t="shared" si="10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11"/>
        <v>0</v>
      </c>
      <c r="H214" s="24">
        <f t="shared" si="10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11"/>
        <v>0</v>
      </c>
      <c r="H215" s="24">
        <f t="shared" si="10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11"/>
        <v>0</v>
      </c>
      <c r="H216" s="24">
        <f t="shared" si="10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11"/>
        <v>0</v>
      </c>
      <c r="H217" s="24">
        <f t="shared" si="10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11"/>
        <v>0</v>
      </c>
      <c r="H218" s="24">
        <f t="shared" si="10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11"/>
        <v>0</v>
      </c>
      <c r="H219" s="24">
        <f t="shared" si="10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11"/>
        <v>0</v>
      </c>
      <c r="H220" s="24">
        <f t="shared" si="10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11"/>
        <v>0</v>
      </c>
      <c r="H221" s="24">
        <f t="shared" si="10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11"/>
        <v>0</v>
      </c>
      <c r="H222" s="24">
        <f t="shared" si="10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11"/>
        <v>0</v>
      </c>
      <c r="H223" s="24">
        <f t="shared" si="10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11"/>
        <v>0</v>
      </c>
      <c r="H224" s="24">
        <f t="shared" si="10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11"/>
        <v>0</v>
      </c>
      <c r="H225" s="24">
        <f t="shared" ref="H225:H231" si="12">ROUND(G225,2)</f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11"/>
        <v>0</v>
      </c>
      <c r="H226" s="24">
        <f t="shared" si="12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11"/>
        <v>0</v>
      </c>
      <c r="H227" s="24">
        <f t="shared" si="12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>
        <v>24.84</v>
      </c>
      <c r="E228" s="22"/>
      <c r="F228" s="23"/>
      <c r="G228" s="17">
        <f t="shared" si="11"/>
        <v>24.84</v>
      </c>
      <c r="H228" s="24">
        <f t="shared" si="12"/>
        <v>24.84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6.65</v>
      </c>
      <c r="E229" s="22"/>
      <c r="F229" s="23"/>
      <c r="G229" s="17">
        <f t="shared" si="11"/>
        <v>6.65</v>
      </c>
      <c r="H229" s="24">
        <f>ROUND(G229,2)</f>
        <v>6.65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11"/>
        <v>0</v>
      </c>
      <c r="H230" s="24">
        <f t="shared" si="12"/>
        <v>0</v>
      </c>
    </row>
    <row r="231" spans="1:8" ht="15" customHeight="1" x14ac:dyDescent="0.25">
      <c r="A231" s="19">
        <v>130100</v>
      </c>
      <c r="B231" s="20" t="s">
        <v>394</v>
      </c>
      <c r="C231" s="21" t="s">
        <v>395</v>
      </c>
      <c r="D231" s="22">
        <v>2.46</v>
      </c>
      <c r="E231" s="22"/>
      <c r="F231" s="23"/>
      <c r="G231" s="17">
        <f t="shared" si="11"/>
        <v>2.46</v>
      </c>
      <c r="H231" s="24">
        <f t="shared" si="12"/>
        <v>2.46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11"/>
        <v>0</v>
      </c>
      <c r="H232" s="24">
        <f>ROUND(G232,2)</f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11"/>
        <v>0</v>
      </c>
      <c r="H233" s="24">
        <f>ROUND(G233,2)</f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11"/>
        <v>0</v>
      </c>
      <c r="H234" s="24">
        <f t="shared" ref="H234:H311" si="13">ROUND(G234,2)</f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11"/>
        <v>0</v>
      </c>
      <c r="H235" s="24">
        <f t="shared" si="13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11"/>
        <v>0</v>
      </c>
      <c r="H236" s="24">
        <f t="shared" si="13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11"/>
        <v>0</v>
      </c>
      <c r="H237" s="24">
        <f t="shared" si="13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11"/>
        <v>0</v>
      </c>
      <c r="H238" s="24">
        <f t="shared" si="13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11"/>
        <v>0</v>
      </c>
      <c r="H239" s="24">
        <f t="shared" si="13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11"/>
        <v>0</v>
      </c>
      <c r="H240" s="24">
        <f t="shared" si="13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11"/>
        <v>0</v>
      </c>
      <c r="H241" s="24">
        <f t="shared" si="13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11"/>
        <v>0</v>
      </c>
      <c r="H242" s="24">
        <f t="shared" si="13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11"/>
        <v>0</v>
      </c>
      <c r="H243" s="24">
        <f t="shared" si="13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7.59</v>
      </c>
      <c r="E244" s="22"/>
      <c r="F244" s="23"/>
      <c r="G244" s="17">
        <f t="shared" si="11"/>
        <v>7.59</v>
      </c>
      <c r="H244" s="24">
        <f t="shared" si="13"/>
        <v>7.59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11"/>
        <v>0</v>
      </c>
      <c r="H245" s="24">
        <f t="shared" si="13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11"/>
        <v>0</v>
      </c>
      <c r="H246" s="24">
        <f t="shared" si="13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11"/>
        <v>0</v>
      </c>
      <c r="H247" s="24">
        <f t="shared" si="13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>
        <v>9.85</v>
      </c>
      <c r="E248" s="22"/>
      <c r="F248" s="23"/>
      <c r="G248" s="17">
        <f t="shared" si="11"/>
        <v>9.85</v>
      </c>
      <c r="H248" s="24">
        <f t="shared" si="13"/>
        <v>9.85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148.44</v>
      </c>
      <c r="E249" s="22"/>
      <c r="F249" s="23"/>
      <c r="G249" s="17">
        <f t="shared" si="11"/>
        <v>148.44</v>
      </c>
      <c r="H249" s="24">
        <f t="shared" si="13"/>
        <v>148.44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11"/>
        <v>0</v>
      </c>
      <c r="H250" s="24">
        <f t="shared" si="13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11"/>
        <v>0</v>
      </c>
      <c r="H251" s="24">
        <f t="shared" si="13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11"/>
        <v>0</v>
      </c>
      <c r="H252" s="24">
        <f t="shared" si="13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11"/>
        <v>0</v>
      </c>
      <c r="H253" s="24">
        <f t="shared" si="13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7" si="14">SUM(D254:F254)</f>
        <v>0</v>
      </c>
      <c r="H254" s="24">
        <f>ROUND(G254,2)</f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14"/>
        <v>0</v>
      </c>
      <c r="H255" s="24">
        <f t="shared" si="13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14"/>
        <v>0</v>
      </c>
      <c r="H256" s="24">
        <f t="shared" si="13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14"/>
        <v>0</v>
      </c>
      <c r="H257" s="24">
        <f t="shared" si="13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14"/>
        <v>0</v>
      </c>
      <c r="H258" s="24">
        <f t="shared" si="13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29.69</v>
      </c>
      <c r="E259" s="22"/>
      <c r="F259" s="23"/>
      <c r="G259" s="17">
        <f t="shared" si="14"/>
        <v>29.69</v>
      </c>
      <c r="H259" s="24">
        <f t="shared" si="13"/>
        <v>29.69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14"/>
        <v>0</v>
      </c>
      <c r="H260" s="24">
        <f t="shared" si="13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14"/>
        <v>0</v>
      </c>
      <c r="H261" s="24">
        <f t="shared" si="13"/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14"/>
        <v>0</v>
      </c>
      <c r="H262" s="24">
        <f t="shared" si="13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14"/>
        <v>0</v>
      </c>
      <c r="H263" s="24">
        <f t="shared" si="13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14"/>
        <v>0</v>
      </c>
      <c r="H264" s="24">
        <f t="shared" si="13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14"/>
        <v>0</v>
      </c>
      <c r="H265" s="24">
        <f t="shared" si="13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14"/>
        <v>0</v>
      </c>
      <c r="H266" s="24">
        <f>ROUND(G266,2)</f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14"/>
        <v>0</v>
      </c>
      <c r="H267" s="24">
        <f>ROUND(G267,2)</f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14"/>
        <v>0</v>
      </c>
      <c r="H268" s="24">
        <f t="shared" si="13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14"/>
        <v>0</v>
      </c>
      <c r="H269" s="24">
        <f t="shared" si="13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14"/>
        <v>0</v>
      </c>
      <c r="H270" s="24">
        <f>ROUND(G270,2)</f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14"/>
        <v>0</v>
      </c>
      <c r="H271" s="24">
        <f t="shared" si="13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14"/>
        <v>0</v>
      </c>
      <c r="H272" s="24">
        <f t="shared" si="13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14"/>
        <v>0</v>
      </c>
      <c r="H273" s="24">
        <f t="shared" si="13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14"/>
        <v>0</v>
      </c>
      <c r="H274" s="24">
        <f t="shared" si="13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14"/>
        <v>0</v>
      </c>
      <c r="H275" s="24">
        <f t="shared" si="13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14"/>
        <v>0</v>
      </c>
      <c r="H276" s="24">
        <f t="shared" si="13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14"/>
        <v>0</v>
      </c>
      <c r="H277" s="24">
        <f t="shared" si="13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14"/>
        <v>0</v>
      </c>
      <c r="H278" s="24">
        <f t="shared" si="13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14"/>
        <v>0</v>
      </c>
      <c r="H279" s="24">
        <f t="shared" si="13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14"/>
        <v>0</v>
      </c>
      <c r="H280" s="24">
        <f t="shared" si="13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14"/>
        <v>0</v>
      </c>
      <c r="H281" s="24">
        <f t="shared" si="13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14"/>
        <v>0</v>
      </c>
      <c r="H282" s="24">
        <f t="shared" si="13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14"/>
        <v>0</v>
      </c>
      <c r="H283" s="24">
        <f t="shared" si="13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14"/>
        <v>0</v>
      </c>
      <c r="H284" s="24">
        <f t="shared" si="13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14"/>
        <v>0</v>
      </c>
      <c r="H285" s="24">
        <f t="shared" si="13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14"/>
        <v>0</v>
      </c>
      <c r="H286" s="24">
        <f t="shared" si="13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14"/>
        <v>0</v>
      </c>
      <c r="H287" s="24">
        <f t="shared" si="13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14"/>
        <v>0</v>
      </c>
      <c r="H288" s="24">
        <f t="shared" si="13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14"/>
        <v>0</v>
      </c>
      <c r="H289" s="24">
        <f t="shared" si="13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14"/>
        <v>0</v>
      </c>
      <c r="H290" s="24">
        <f t="shared" si="13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14"/>
        <v>0</v>
      </c>
      <c r="H291" s="24">
        <f t="shared" si="13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14"/>
        <v>0</v>
      </c>
      <c r="H292" s="24">
        <f t="shared" si="13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14"/>
        <v>0</v>
      </c>
      <c r="H293" s="24">
        <f t="shared" si="13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14"/>
        <v>0</v>
      </c>
      <c r="H294" s="24">
        <f t="shared" si="13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14"/>
        <v>0</v>
      </c>
      <c r="H295" s="24">
        <f t="shared" si="13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14"/>
        <v>0</v>
      </c>
      <c r="H296" s="24">
        <f t="shared" si="13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14"/>
        <v>0</v>
      </c>
      <c r="H297" s="24">
        <f t="shared" si="13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14"/>
        <v>0</v>
      </c>
      <c r="H298" s="24">
        <f t="shared" si="13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14"/>
        <v>0</v>
      </c>
      <c r="H299" s="24">
        <f t="shared" si="13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14"/>
        <v>0</v>
      </c>
      <c r="H300" s="24">
        <f t="shared" si="13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14"/>
        <v>0</v>
      </c>
      <c r="H301" s="24">
        <f t="shared" si="13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14"/>
        <v>0</v>
      </c>
      <c r="H302" s="24">
        <f t="shared" si="13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14"/>
        <v>0</v>
      </c>
      <c r="H303" s="24">
        <f>ROUND(G303,2)</f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14"/>
        <v>0</v>
      </c>
      <c r="H304" s="24">
        <f>ROUND(G304,2)</f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14"/>
        <v>0</v>
      </c>
      <c r="H305" s="24">
        <f>ROUND(G305,2)</f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286.57</v>
      </c>
      <c r="E306" s="22"/>
      <c r="F306" s="23"/>
      <c r="G306" s="17">
        <f t="shared" si="14"/>
        <v>286.57</v>
      </c>
      <c r="H306" s="24">
        <f t="shared" si="13"/>
        <v>286.57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>
        <v>145.20599999999999</v>
      </c>
      <c r="E307" s="22"/>
      <c r="F307" s="23"/>
      <c r="G307" s="17">
        <f t="shared" si="14"/>
        <v>145.20599999999999</v>
      </c>
      <c r="H307" s="24">
        <f t="shared" si="13"/>
        <v>145.21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14"/>
        <v>0</v>
      </c>
      <c r="H308" s="24">
        <f t="shared" si="13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14"/>
        <v>0</v>
      </c>
      <c r="H309" s="24">
        <f t="shared" si="13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14"/>
        <v>0</v>
      </c>
      <c r="H310" s="24">
        <f t="shared" si="13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15.55</v>
      </c>
      <c r="E311" s="22"/>
      <c r="F311" s="23"/>
      <c r="G311" s="17">
        <f t="shared" si="14"/>
        <v>15.55</v>
      </c>
      <c r="H311" s="24">
        <f t="shared" si="13"/>
        <v>15.55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14"/>
        <v>0</v>
      </c>
      <c r="H312" s="24">
        <f t="shared" ref="H312:H394" si="15">ROUND(G312,2)</f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14"/>
        <v>0</v>
      </c>
      <c r="H313" s="24">
        <f t="shared" si="15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14"/>
        <v>0</v>
      </c>
      <c r="H314" s="24">
        <f t="shared" si="15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>
        <v>13.1</v>
      </c>
      <c r="E315" s="22"/>
      <c r="F315" s="23"/>
      <c r="G315" s="17">
        <v>13.1</v>
      </c>
      <c r="H315" s="24">
        <f t="shared" si="15"/>
        <v>13.1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si="14"/>
        <v>0</v>
      </c>
      <c r="H316" s="24">
        <f t="shared" si="15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14.01</v>
      </c>
      <c r="E317" s="22"/>
      <c r="F317" s="23"/>
      <c r="G317" s="17">
        <f t="shared" si="14"/>
        <v>14.01</v>
      </c>
      <c r="H317" s="24">
        <f>ROUND(G317,2)</f>
        <v>14.01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ref="G318:G381" si="16">SUM(D318:F318)</f>
        <v>0</v>
      </c>
      <c r="H318" s="24">
        <f t="shared" ref="H318:H319" si="17">ROUND(G318,2)</f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6"/>
        <v>0</v>
      </c>
      <c r="H319" s="24">
        <f t="shared" si="17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6"/>
        <v>0</v>
      </c>
      <c r="H320" s="24">
        <f t="shared" si="15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6"/>
        <v>0</v>
      </c>
      <c r="H321" s="24">
        <f t="shared" si="15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6"/>
        <v>0</v>
      </c>
      <c r="H322" s="24">
        <f t="shared" si="15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6"/>
        <v>0</v>
      </c>
      <c r="H323" s="24">
        <f t="shared" si="15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6"/>
        <v>0</v>
      </c>
      <c r="H324" s="24">
        <f t="shared" si="15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6"/>
        <v>0</v>
      </c>
      <c r="H325" s="24">
        <f t="shared" si="15"/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6"/>
        <v>0</v>
      </c>
      <c r="H326" s="24">
        <f t="shared" si="15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6"/>
        <v>0</v>
      </c>
      <c r="H327" s="24">
        <f t="shared" si="15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6"/>
        <v>0</v>
      </c>
      <c r="H328" s="24">
        <f t="shared" si="15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6"/>
        <v>0</v>
      </c>
      <c r="H329" s="24">
        <f t="shared" si="15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6"/>
        <v>0</v>
      </c>
      <c r="H330" s="24">
        <f t="shared" si="15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6"/>
        <v>0</v>
      </c>
      <c r="H331" s="24">
        <f t="shared" si="15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6"/>
        <v>0</v>
      </c>
      <c r="H332" s="24">
        <f t="shared" si="15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>
        <v>2.76</v>
      </c>
      <c r="E333" s="22"/>
      <c r="F333" s="23"/>
      <c r="G333" s="17">
        <f t="shared" si="16"/>
        <v>2.76</v>
      </c>
      <c r="H333" s="24">
        <f t="shared" si="15"/>
        <v>2.76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6"/>
        <v>0</v>
      </c>
      <c r="H334" s="24">
        <f t="shared" si="15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6"/>
        <v>0</v>
      </c>
      <c r="H335" s="24">
        <f t="shared" si="15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6"/>
        <v>0</v>
      </c>
      <c r="H336" s="24">
        <f t="shared" si="15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6"/>
        <v>0</v>
      </c>
      <c r="H337" s="24">
        <f t="shared" si="15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6"/>
        <v>0</v>
      </c>
      <c r="H338" s="24">
        <f>ROUND(G338,2)</f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6"/>
        <v>0</v>
      </c>
      <c r="H339" s="24">
        <f t="shared" si="15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6"/>
        <v>0</v>
      </c>
      <c r="H340" s="24">
        <f t="shared" si="15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6"/>
        <v>0</v>
      </c>
      <c r="H341" s="24">
        <f t="shared" si="15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6"/>
        <v>0</v>
      </c>
      <c r="H342" s="24">
        <f t="shared" si="15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6"/>
        <v>0</v>
      </c>
      <c r="H343" s="24">
        <f t="shared" si="15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6"/>
        <v>0</v>
      </c>
      <c r="H344" s="24">
        <f t="shared" si="15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6"/>
        <v>0</v>
      </c>
      <c r="H345" s="24">
        <f t="shared" si="15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6"/>
        <v>0</v>
      </c>
      <c r="H346" s="24">
        <f t="shared" si="15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6"/>
        <v>0</v>
      </c>
      <c r="H347" s="24">
        <f t="shared" si="15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6"/>
        <v>0</v>
      </c>
      <c r="H348" s="24">
        <f t="shared" si="15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6"/>
        <v>0</v>
      </c>
      <c r="H349" s="24">
        <f t="shared" si="15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6"/>
        <v>0</v>
      </c>
      <c r="H350" s="24">
        <f t="shared" si="15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6"/>
        <v>0</v>
      </c>
      <c r="H351" s="24">
        <f t="shared" si="15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6"/>
        <v>0</v>
      </c>
      <c r="H352" s="24">
        <f t="shared" si="15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6"/>
        <v>0</v>
      </c>
      <c r="H353" s="24">
        <f t="shared" si="15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6"/>
        <v>0</v>
      </c>
      <c r="H354" s="24">
        <f t="shared" si="15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6"/>
        <v>0</v>
      </c>
      <c r="H355" s="24">
        <f t="shared" si="15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6"/>
        <v>0</v>
      </c>
      <c r="H356" s="24">
        <f t="shared" si="15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6"/>
        <v>0</v>
      </c>
      <c r="H357" s="24">
        <f t="shared" si="15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6"/>
        <v>0</v>
      </c>
      <c r="H358" s="24">
        <f t="shared" si="15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6"/>
        <v>0</v>
      </c>
      <c r="H359" s="24">
        <f t="shared" si="15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6"/>
        <v>0</v>
      </c>
      <c r="H360" s="24">
        <f t="shared" si="15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6"/>
        <v>0</v>
      </c>
      <c r="H361" s="24">
        <f t="shared" si="15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6"/>
        <v>0</v>
      </c>
      <c r="H362" s="24">
        <f t="shared" si="15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6"/>
        <v>0</v>
      </c>
      <c r="H363" s="24">
        <f t="shared" si="15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6"/>
        <v>0</v>
      </c>
      <c r="H364" s="24">
        <f t="shared" si="15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6"/>
        <v>0</v>
      </c>
      <c r="H365" s="24">
        <f t="shared" si="15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6"/>
        <v>0</v>
      </c>
      <c r="H366" s="24">
        <f t="shared" si="15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6"/>
        <v>0</v>
      </c>
      <c r="H367" s="24">
        <f t="shared" si="15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6"/>
        <v>0</v>
      </c>
      <c r="H368" s="24">
        <f t="shared" si="15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6"/>
        <v>0</v>
      </c>
      <c r="H369" s="24">
        <f t="shared" si="15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6"/>
        <v>0</v>
      </c>
      <c r="H370" s="24">
        <f t="shared" si="15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6"/>
        <v>0</v>
      </c>
      <c r="H371" s="24">
        <f t="shared" si="15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6"/>
        <v>0</v>
      </c>
      <c r="H372" s="24">
        <f t="shared" si="15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17.87</v>
      </c>
      <c r="E373" s="22"/>
      <c r="F373" s="23"/>
      <c r="G373" s="17">
        <f t="shared" si="16"/>
        <v>17.87</v>
      </c>
      <c r="H373" s="24">
        <f t="shared" si="15"/>
        <v>17.87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6"/>
        <v>0</v>
      </c>
      <c r="H374" s="24">
        <f t="shared" si="15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6"/>
        <v>0</v>
      </c>
      <c r="H375" s="24">
        <f t="shared" si="15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6"/>
        <v>0</v>
      </c>
      <c r="H376" s="24">
        <f t="shared" si="15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6"/>
        <v>0</v>
      </c>
      <c r="H377" s="24">
        <f t="shared" si="15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6"/>
        <v>0</v>
      </c>
      <c r="H378" s="24">
        <f t="shared" si="15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6"/>
        <v>0</v>
      </c>
      <c r="H379" s="24">
        <f t="shared" si="15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si="16"/>
        <v>0</v>
      </c>
      <c r="H380" s="24">
        <f t="shared" si="15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6"/>
        <v>0</v>
      </c>
      <c r="H381" s="24">
        <f t="shared" si="15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ref="G382:G401" si="18">SUM(D382:F382)</f>
        <v>0</v>
      </c>
      <c r="H382" s="24">
        <f t="shared" si="15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8"/>
        <v>0</v>
      </c>
      <c r="H383" s="24">
        <f t="shared" si="15"/>
        <v>0</v>
      </c>
    </row>
    <row r="384" spans="1:8" ht="15" customHeight="1" x14ac:dyDescent="0.25">
      <c r="A384" s="19">
        <v>222312</v>
      </c>
      <c r="B384" s="20" t="s">
        <v>627</v>
      </c>
      <c r="C384" s="21" t="s">
        <v>628</v>
      </c>
      <c r="D384" s="22"/>
      <c r="E384" s="22"/>
      <c r="F384" s="23"/>
      <c r="G384" s="17">
        <f t="shared" si="18"/>
        <v>0</v>
      </c>
      <c r="H384" s="24">
        <f t="shared" si="15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8"/>
        <v>0</v>
      </c>
      <c r="H385" s="24">
        <f t="shared" si="15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8"/>
        <v>0</v>
      </c>
      <c r="H386" s="24">
        <f t="shared" si="15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571.45000000000005</v>
      </c>
      <c r="E387" s="22"/>
      <c r="F387" s="23"/>
      <c r="G387" s="17">
        <f t="shared" si="18"/>
        <v>571.45000000000005</v>
      </c>
      <c r="H387" s="24">
        <f t="shared" si="15"/>
        <v>571.45000000000005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0.97</v>
      </c>
      <c r="E388" s="4">
        <v>80.77</v>
      </c>
      <c r="F388" s="23">
        <v>3839.37</v>
      </c>
      <c r="G388" s="17">
        <f t="shared" si="18"/>
        <v>3921.1099999999997</v>
      </c>
      <c r="H388" s="24">
        <f t="shared" si="15"/>
        <v>3921.11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93.322000000000003</v>
      </c>
      <c r="E389" s="22"/>
      <c r="F389" s="23"/>
      <c r="G389" s="17">
        <f t="shared" si="18"/>
        <v>93.322000000000003</v>
      </c>
      <c r="H389" s="24">
        <f t="shared" si="15"/>
        <v>93.32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8"/>
        <v>0</v>
      </c>
      <c r="H390" s="24">
        <f>ROUND(G390,2)</f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122.86</v>
      </c>
      <c r="E391" s="22"/>
      <c r="F391" s="23"/>
      <c r="G391" s="17">
        <f t="shared" si="18"/>
        <v>122.86</v>
      </c>
      <c r="H391" s="24">
        <f t="shared" si="15"/>
        <v>122.86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8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8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8"/>
        <v>0</v>
      </c>
      <c r="H394" s="24">
        <f t="shared" si="15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8"/>
        <v>0</v>
      </c>
      <c r="H395" s="24">
        <f t="shared" ref="H395:H401" si="19">ROUND(G395,2)</f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4.0860000000000003</v>
      </c>
      <c r="E396" s="22"/>
      <c r="F396" s="23"/>
      <c r="G396" s="17">
        <f t="shared" si="18"/>
        <v>4.0860000000000003</v>
      </c>
      <c r="H396" s="24">
        <f t="shared" si="19"/>
        <v>4.09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17.25</v>
      </c>
      <c r="E397" s="22"/>
      <c r="F397" s="23"/>
      <c r="G397" s="17">
        <f t="shared" si="18"/>
        <v>17.25</v>
      </c>
      <c r="H397" s="24">
        <f t="shared" si="19"/>
        <v>17.25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8"/>
        <v>0</v>
      </c>
      <c r="H398" s="24">
        <f t="shared" si="19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8"/>
        <v>0</v>
      </c>
      <c r="H399" s="24">
        <f t="shared" si="19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8"/>
        <v>0</v>
      </c>
      <c r="H400" s="24">
        <f t="shared" si="19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8"/>
        <v>0</v>
      </c>
      <c r="H401" s="33">
        <f t="shared" si="19"/>
        <v>0</v>
      </c>
    </row>
    <row r="402" spans="1:8" ht="15" customHeight="1" x14ac:dyDescent="0.25">
      <c r="D402" s="34">
        <f>SUM(D5:D401)</f>
        <v>2438.8599999999992</v>
      </c>
      <c r="E402" s="34">
        <f t="shared" ref="E402" si="20">SUM(E5:E401)</f>
        <v>80.77</v>
      </c>
      <c r="F402" s="35">
        <f>SUM(F10:F401)</f>
        <v>3839.37</v>
      </c>
      <c r="G402" s="36">
        <f>SUM(G5:G401)</f>
        <v>6358.9999999999991</v>
      </c>
      <c r="H402" s="37">
        <f>SUM(H5:H401)</f>
        <v>6359.0099999999993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28F4-9BA0-4635-8C97-68164E4FEEA3}">
  <dimension ref="A2:H50"/>
  <sheetViews>
    <sheetView zoomScale="120" zoomScaleNormal="120" workbookViewId="0">
      <selection activeCell="L29" sqref="L29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758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1.3260000000000001</v>
      </c>
      <c r="E5" s="15"/>
      <c r="F5" s="16"/>
      <c r="G5" s="17">
        <f t="shared" ref="G5:G10" si="0">SUM(D5:F5)</f>
        <v>1.3260000000000001</v>
      </c>
      <c r="H5" s="18">
        <f t="shared" ref="H5:H10" si="1">ROUND(G5,2)</f>
        <v>1.33</v>
      </c>
    </row>
    <row r="6" spans="1:8" ht="15" customHeight="1" x14ac:dyDescent="0.25">
      <c r="A6" s="19">
        <v>1450</v>
      </c>
      <c r="B6" s="20" t="s">
        <v>20</v>
      </c>
      <c r="C6" s="21" t="s">
        <v>21</v>
      </c>
      <c r="D6" s="22">
        <v>54</v>
      </c>
      <c r="E6" s="22"/>
      <c r="F6" s="23"/>
      <c r="G6" s="17">
        <f t="shared" si="0"/>
        <v>54</v>
      </c>
      <c r="H6" s="24">
        <f t="shared" si="1"/>
        <v>54</v>
      </c>
    </row>
    <row r="7" spans="1:8" ht="15" customHeight="1" x14ac:dyDescent="0.25">
      <c r="A7" s="19">
        <v>2350</v>
      </c>
      <c r="B7" s="20" t="s">
        <v>51</v>
      </c>
      <c r="C7" s="21" t="s">
        <v>52</v>
      </c>
      <c r="D7" s="22">
        <v>11.41</v>
      </c>
      <c r="E7" s="22"/>
      <c r="F7" s="23"/>
      <c r="G7" s="17">
        <f t="shared" si="0"/>
        <v>11.41</v>
      </c>
      <c r="H7" s="24">
        <f t="shared" si="1"/>
        <v>11.41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277.22199999999998</v>
      </c>
      <c r="E8" s="22"/>
      <c r="F8" s="23"/>
      <c r="G8" s="17">
        <f t="shared" si="0"/>
        <v>277.22199999999998</v>
      </c>
      <c r="H8" s="24">
        <f t="shared" si="1"/>
        <v>277.22000000000003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10.48</v>
      </c>
      <c r="E9" s="22"/>
      <c r="F9" s="23"/>
      <c r="G9" s="17">
        <f t="shared" si="0"/>
        <v>10.48</v>
      </c>
      <c r="H9" s="24">
        <f t="shared" si="1"/>
        <v>10.48</v>
      </c>
    </row>
    <row r="10" spans="1:8" ht="15" customHeight="1" x14ac:dyDescent="0.25">
      <c r="A10" s="19">
        <v>3260</v>
      </c>
      <c r="B10" s="20" t="s">
        <v>72</v>
      </c>
      <c r="C10" s="21" t="s">
        <v>73</v>
      </c>
      <c r="D10" s="22">
        <v>0.97</v>
      </c>
      <c r="E10" s="22"/>
      <c r="F10" s="23"/>
      <c r="G10" s="17">
        <f t="shared" si="0"/>
        <v>0.97</v>
      </c>
      <c r="H10" s="24">
        <f t="shared" si="1"/>
        <v>0.97</v>
      </c>
    </row>
    <row r="11" spans="1:8" ht="15" customHeight="1" x14ac:dyDescent="0.25">
      <c r="A11" s="19">
        <v>5600</v>
      </c>
      <c r="B11" s="20" t="s">
        <v>142</v>
      </c>
      <c r="C11" s="21" t="s">
        <v>143</v>
      </c>
      <c r="D11" s="22">
        <v>14.27</v>
      </c>
      <c r="E11" s="22"/>
      <c r="F11" s="23"/>
      <c r="G11" s="17">
        <f t="shared" ref="G11:G17" si="2">SUM(D11:F11)</f>
        <v>14.27</v>
      </c>
      <c r="H11" s="24">
        <f t="shared" ref="H11:H20" si="3">ROUND(G11,2)</f>
        <v>14.27</v>
      </c>
    </row>
    <row r="12" spans="1:8" ht="15" customHeight="1" x14ac:dyDescent="0.25">
      <c r="A12" s="19">
        <v>5660</v>
      </c>
      <c r="B12" s="20" t="s">
        <v>150</v>
      </c>
      <c r="C12" s="21" t="s">
        <v>151</v>
      </c>
      <c r="D12" s="22">
        <v>19.585999999999999</v>
      </c>
      <c r="E12" s="22"/>
      <c r="F12" s="23"/>
      <c r="G12" s="17">
        <f t="shared" si="2"/>
        <v>19.585999999999999</v>
      </c>
      <c r="H12" s="24">
        <f t="shared" si="3"/>
        <v>19.59</v>
      </c>
    </row>
    <row r="13" spans="1:8" ht="15" customHeight="1" x14ac:dyDescent="0.25">
      <c r="A13" s="19">
        <v>5690</v>
      </c>
      <c r="B13" s="20" t="s">
        <v>152</v>
      </c>
      <c r="C13" s="21" t="s">
        <v>153</v>
      </c>
      <c r="D13" s="22">
        <v>302.642</v>
      </c>
      <c r="E13" s="22"/>
      <c r="F13" s="23"/>
      <c r="G13" s="17">
        <f t="shared" si="2"/>
        <v>302.642</v>
      </c>
      <c r="H13" s="24">
        <f t="shared" si="3"/>
        <v>302.64</v>
      </c>
    </row>
    <row r="14" spans="1:8" ht="15" customHeight="1" x14ac:dyDescent="0.25">
      <c r="A14" s="19">
        <v>6292</v>
      </c>
      <c r="B14" s="20" t="s">
        <v>174</v>
      </c>
      <c r="C14" s="21" t="s">
        <v>175</v>
      </c>
      <c r="D14" s="22">
        <v>10.8</v>
      </c>
      <c r="E14" s="22"/>
      <c r="F14" s="23"/>
      <c r="G14" s="17">
        <f t="shared" si="2"/>
        <v>10.8</v>
      </c>
      <c r="H14" s="24">
        <f t="shared" si="3"/>
        <v>10.8</v>
      </c>
    </row>
    <row r="15" spans="1:8" ht="15" customHeight="1" x14ac:dyDescent="0.25">
      <c r="A15" s="19">
        <v>6800</v>
      </c>
      <c r="B15" s="20" t="s">
        <v>190</v>
      </c>
      <c r="C15" s="21" t="s">
        <v>198</v>
      </c>
      <c r="D15" s="22">
        <v>12.09</v>
      </c>
      <c r="E15" s="22"/>
      <c r="F15" s="23"/>
      <c r="G15" s="17">
        <f t="shared" si="2"/>
        <v>12.09</v>
      </c>
      <c r="H15" s="24">
        <f t="shared" ref="H15" si="4">ROUND(G15,2)</f>
        <v>12.09</v>
      </c>
    </row>
    <row r="16" spans="1:8" ht="15" customHeight="1" x14ac:dyDescent="0.25">
      <c r="A16" s="19">
        <v>6871</v>
      </c>
      <c r="B16" s="20" t="s">
        <v>203</v>
      </c>
      <c r="C16" s="21" t="s">
        <v>204</v>
      </c>
      <c r="D16" s="22">
        <v>14.35</v>
      </c>
      <c r="E16" s="22"/>
      <c r="F16" s="23"/>
      <c r="G16" s="17">
        <f t="shared" si="2"/>
        <v>14.35</v>
      </c>
      <c r="H16" s="24">
        <f t="shared" si="3"/>
        <v>14.35</v>
      </c>
    </row>
    <row r="17" spans="1:8" ht="15" customHeight="1" x14ac:dyDescent="0.25">
      <c r="A17" s="19">
        <v>6980</v>
      </c>
      <c r="B17" s="20" t="s">
        <v>212</v>
      </c>
      <c r="C17" s="21" t="s">
        <v>213</v>
      </c>
      <c r="D17" s="22">
        <v>0.69</v>
      </c>
      <c r="E17" s="22"/>
      <c r="F17" s="23"/>
      <c r="G17" s="17">
        <f t="shared" si="2"/>
        <v>0.69</v>
      </c>
      <c r="H17" s="24">
        <f t="shared" si="3"/>
        <v>0.69</v>
      </c>
    </row>
    <row r="18" spans="1:8" ht="15" customHeight="1" x14ac:dyDescent="0.25">
      <c r="A18" s="19">
        <v>7180</v>
      </c>
      <c r="B18" s="20" t="s">
        <v>222</v>
      </c>
      <c r="C18" s="21" t="s">
        <v>223</v>
      </c>
      <c r="D18" s="22">
        <v>11</v>
      </c>
      <c r="E18" s="22"/>
      <c r="F18" s="23"/>
      <c r="G18" s="17">
        <f t="shared" ref="G18:G28" si="5">SUM(D18:F18)</f>
        <v>11</v>
      </c>
      <c r="H18" s="24">
        <f t="shared" si="3"/>
        <v>11</v>
      </c>
    </row>
    <row r="19" spans="1:8" ht="15" customHeight="1" x14ac:dyDescent="0.25">
      <c r="A19" s="19">
        <v>7210</v>
      </c>
      <c r="B19" s="20" t="s">
        <v>224</v>
      </c>
      <c r="C19" s="21" t="s">
        <v>225</v>
      </c>
      <c r="D19" s="22">
        <v>1.38</v>
      </c>
      <c r="E19" s="22"/>
      <c r="F19" s="23"/>
      <c r="G19" s="17">
        <f t="shared" si="5"/>
        <v>1.38</v>
      </c>
      <c r="H19" s="24">
        <f t="shared" si="3"/>
        <v>1.38</v>
      </c>
    </row>
    <row r="20" spans="1:8" ht="15" customHeight="1" x14ac:dyDescent="0.25">
      <c r="A20" s="19">
        <v>7390</v>
      </c>
      <c r="B20" s="20" t="s">
        <v>240</v>
      </c>
      <c r="C20" s="21" t="s">
        <v>241</v>
      </c>
      <c r="D20" s="22">
        <v>66.989999999999995</v>
      </c>
      <c r="E20" s="22"/>
      <c r="F20" s="23"/>
      <c r="G20" s="17">
        <f t="shared" si="5"/>
        <v>66.989999999999995</v>
      </c>
      <c r="H20" s="24">
        <f t="shared" si="3"/>
        <v>66.989999999999995</v>
      </c>
    </row>
    <row r="21" spans="1:8" ht="15" customHeight="1" x14ac:dyDescent="0.25">
      <c r="A21" s="19">
        <v>7540</v>
      </c>
      <c r="B21" s="20" t="s">
        <v>261</v>
      </c>
      <c r="C21" s="21" t="s">
        <v>262</v>
      </c>
      <c r="D21" s="22">
        <v>1.66</v>
      </c>
      <c r="E21" s="22"/>
      <c r="F21" s="23"/>
      <c r="G21" s="17">
        <f t="shared" si="5"/>
        <v>1.66</v>
      </c>
      <c r="H21" s="24">
        <f t="shared" ref="H21:H28" si="6">ROUND(G21,2)</f>
        <v>1.66</v>
      </c>
    </row>
    <row r="22" spans="1:8" ht="15" customHeight="1" x14ac:dyDescent="0.25">
      <c r="A22" s="19">
        <v>8001</v>
      </c>
      <c r="B22" s="20" t="s">
        <v>274</v>
      </c>
      <c r="C22" s="21" t="s">
        <v>275</v>
      </c>
      <c r="D22" s="22">
        <v>18.5</v>
      </c>
      <c r="E22" s="22"/>
      <c r="F22" s="23"/>
      <c r="G22" s="17">
        <f t="shared" si="5"/>
        <v>18.5</v>
      </c>
      <c r="H22" s="24">
        <f t="shared" si="6"/>
        <v>18.5</v>
      </c>
    </row>
    <row r="23" spans="1:8" ht="15" customHeight="1" x14ac:dyDescent="0.25">
      <c r="A23" s="19">
        <v>8042</v>
      </c>
      <c r="B23" s="20" t="s">
        <v>279</v>
      </c>
      <c r="C23" s="21" t="s">
        <v>669</v>
      </c>
      <c r="D23" s="22">
        <v>2.04</v>
      </c>
      <c r="E23" s="22"/>
      <c r="F23" s="23"/>
      <c r="G23" s="17">
        <f t="shared" si="5"/>
        <v>2.04</v>
      </c>
      <c r="H23" s="24">
        <f t="shared" si="6"/>
        <v>2.04</v>
      </c>
    </row>
    <row r="24" spans="1:8" ht="15" customHeight="1" x14ac:dyDescent="0.25">
      <c r="A24" s="19">
        <v>8180</v>
      </c>
      <c r="B24" s="20" t="s">
        <v>287</v>
      </c>
      <c r="C24" s="21" t="s">
        <v>288</v>
      </c>
      <c r="D24" s="22">
        <v>6.04</v>
      </c>
      <c r="E24" s="22"/>
      <c r="F24" s="23"/>
      <c r="G24" s="17">
        <f t="shared" si="5"/>
        <v>6.04</v>
      </c>
      <c r="H24" s="24">
        <f t="shared" si="6"/>
        <v>6.04</v>
      </c>
    </row>
    <row r="25" spans="1:8" ht="15" customHeight="1" x14ac:dyDescent="0.25">
      <c r="A25" s="19">
        <v>8220</v>
      </c>
      <c r="B25" s="20" t="s">
        <v>289</v>
      </c>
      <c r="C25" s="21" t="s">
        <v>290</v>
      </c>
      <c r="D25" s="22">
        <v>29.4</v>
      </c>
      <c r="E25" s="22"/>
      <c r="F25" s="23"/>
      <c r="G25" s="17">
        <f t="shared" si="5"/>
        <v>29.4</v>
      </c>
      <c r="H25" s="24">
        <f t="shared" si="6"/>
        <v>29.4</v>
      </c>
    </row>
    <row r="26" spans="1:8" ht="15" customHeight="1" x14ac:dyDescent="0.25">
      <c r="A26" s="19">
        <v>8436</v>
      </c>
      <c r="B26" s="20" t="s">
        <v>296</v>
      </c>
      <c r="C26" s="21" t="s">
        <v>302</v>
      </c>
      <c r="D26" s="22">
        <v>5</v>
      </c>
      <c r="E26" s="22"/>
      <c r="F26" s="23"/>
      <c r="G26" s="17">
        <f t="shared" si="5"/>
        <v>5</v>
      </c>
      <c r="H26" s="24">
        <f t="shared" si="6"/>
        <v>5</v>
      </c>
    </row>
    <row r="27" spans="1:8" ht="15" customHeight="1" x14ac:dyDescent="0.25">
      <c r="A27" s="19">
        <v>8730</v>
      </c>
      <c r="B27" s="20" t="s">
        <v>305</v>
      </c>
      <c r="C27" s="21" t="s">
        <v>306</v>
      </c>
      <c r="D27" s="22">
        <v>30.45</v>
      </c>
      <c r="E27" s="22"/>
      <c r="F27" s="23"/>
      <c r="G27" s="17">
        <f t="shared" si="5"/>
        <v>30.45</v>
      </c>
      <c r="H27" s="24">
        <f t="shared" si="6"/>
        <v>30.45</v>
      </c>
    </row>
    <row r="28" spans="1:8" ht="15" customHeight="1" x14ac:dyDescent="0.25">
      <c r="A28" s="19">
        <v>8990</v>
      </c>
      <c r="B28" s="20" t="s">
        <v>319</v>
      </c>
      <c r="C28" s="21" t="s">
        <v>320</v>
      </c>
      <c r="D28" s="22">
        <v>2.04</v>
      </c>
      <c r="E28" s="22"/>
      <c r="F28" s="23"/>
      <c r="G28" s="17">
        <f t="shared" si="5"/>
        <v>2.04</v>
      </c>
      <c r="H28" s="24">
        <f t="shared" si="6"/>
        <v>2.04</v>
      </c>
    </row>
    <row r="29" spans="1:8" ht="15" customHeight="1" x14ac:dyDescent="0.25">
      <c r="A29" s="19">
        <v>130093</v>
      </c>
      <c r="B29" s="20" t="s">
        <v>388</v>
      </c>
      <c r="C29" s="21" t="s">
        <v>759</v>
      </c>
      <c r="D29" s="22">
        <v>24.84</v>
      </c>
      <c r="E29" s="22"/>
      <c r="F29" s="23"/>
      <c r="G29" s="17">
        <f t="shared" ref="G29:G34" si="7">SUM(D29:F29)</f>
        <v>24.84</v>
      </c>
      <c r="H29" s="24">
        <f t="shared" ref="H29:H31" si="8">ROUND(G29,2)</f>
        <v>24.84</v>
      </c>
    </row>
    <row r="30" spans="1:8" ht="15" customHeight="1" x14ac:dyDescent="0.25">
      <c r="A30" s="19">
        <v>130094</v>
      </c>
      <c r="B30" s="20" t="s">
        <v>390</v>
      </c>
      <c r="C30" s="21" t="s">
        <v>391</v>
      </c>
      <c r="D30" s="22">
        <v>6.65</v>
      </c>
      <c r="E30" s="22"/>
      <c r="F30" s="23"/>
      <c r="G30" s="17">
        <f t="shared" si="7"/>
        <v>6.65</v>
      </c>
      <c r="H30" s="24">
        <f>ROUND(G30,2)</f>
        <v>6.65</v>
      </c>
    </row>
    <row r="31" spans="1:8" ht="15" customHeight="1" x14ac:dyDescent="0.25">
      <c r="A31" s="19">
        <v>130100</v>
      </c>
      <c r="B31" s="20" t="s">
        <v>394</v>
      </c>
      <c r="C31" s="21" t="s">
        <v>395</v>
      </c>
      <c r="D31" s="22">
        <v>2.46</v>
      </c>
      <c r="E31" s="22"/>
      <c r="F31" s="23"/>
      <c r="G31" s="17">
        <f t="shared" si="7"/>
        <v>2.46</v>
      </c>
      <c r="H31" s="24">
        <f t="shared" si="8"/>
        <v>2.46</v>
      </c>
    </row>
    <row r="32" spans="1:8" ht="15" customHeight="1" x14ac:dyDescent="0.25">
      <c r="A32" s="19">
        <v>130441</v>
      </c>
      <c r="B32" s="20" t="s">
        <v>416</v>
      </c>
      <c r="C32" s="21" t="s">
        <v>417</v>
      </c>
      <c r="D32" s="22">
        <v>7.59</v>
      </c>
      <c r="E32" s="22"/>
      <c r="F32" s="23"/>
      <c r="G32" s="17">
        <f t="shared" si="7"/>
        <v>7.59</v>
      </c>
      <c r="H32" s="24">
        <f t="shared" ref="H32:H38" si="9">ROUND(G32,2)</f>
        <v>7.59</v>
      </c>
    </row>
    <row r="33" spans="1:8" ht="15" customHeight="1" x14ac:dyDescent="0.25">
      <c r="A33" s="19">
        <v>130467</v>
      </c>
      <c r="B33" s="20" t="s">
        <v>400</v>
      </c>
      <c r="C33" s="21" t="s">
        <v>422</v>
      </c>
      <c r="D33" s="22">
        <v>9.85</v>
      </c>
      <c r="E33" s="22"/>
      <c r="F33" s="23"/>
      <c r="G33" s="17">
        <f t="shared" si="7"/>
        <v>9.85</v>
      </c>
      <c r="H33" s="24">
        <f t="shared" si="9"/>
        <v>9.85</v>
      </c>
    </row>
    <row r="34" spans="1:8" ht="15" customHeight="1" x14ac:dyDescent="0.25">
      <c r="A34" s="19">
        <v>130482</v>
      </c>
      <c r="B34" s="20" t="s">
        <v>423</v>
      </c>
      <c r="C34" s="21" t="s">
        <v>424</v>
      </c>
      <c r="D34" s="22">
        <v>148.44</v>
      </c>
      <c r="E34" s="22"/>
      <c r="F34" s="23"/>
      <c r="G34" s="17">
        <f t="shared" si="7"/>
        <v>148.44</v>
      </c>
      <c r="H34" s="24">
        <f t="shared" si="9"/>
        <v>148.44</v>
      </c>
    </row>
    <row r="35" spans="1:8" ht="15" customHeight="1" x14ac:dyDescent="0.25">
      <c r="A35" s="19">
        <v>130553</v>
      </c>
      <c r="B35" s="20" t="s">
        <v>438</v>
      </c>
      <c r="C35" s="21" t="s">
        <v>439</v>
      </c>
      <c r="D35" s="22">
        <v>29.69</v>
      </c>
      <c r="E35" s="22"/>
      <c r="F35" s="23"/>
      <c r="G35" s="17">
        <f t="shared" ref="G35:G40" si="10">SUM(D35:F35)</f>
        <v>29.69</v>
      </c>
      <c r="H35" s="24">
        <f t="shared" si="9"/>
        <v>29.69</v>
      </c>
    </row>
    <row r="36" spans="1:8" ht="15" customHeight="1" x14ac:dyDescent="0.25">
      <c r="A36" s="19">
        <v>130880</v>
      </c>
      <c r="B36" s="20" t="s">
        <v>515</v>
      </c>
      <c r="C36" s="21" t="s">
        <v>516</v>
      </c>
      <c r="D36" s="22">
        <v>286.57</v>
      </c>
      <c r="E36" s="22"/>
      <c r="F36" s="23"/>
      <c r="G36" s="17">
        <f t="shared" si="10"/>
        <v>286.57</v>
      </c>
      <c r="H36" s="24">
        <f t="shared" si="9"/>
        <v>286.57</v>
      </c>
    </row>
    <row r="37" spans="1:8" ht="15" customHeight="1" x14ac:dyDescent="0.25">
      <c r="A37" s="19">
        <v>130891</v>
      </c>
      <c r="B37" s="20" t="s">
        <v>507</v>
      </c>
      <c r="C37" s="21" t="s">
        <v>517</v>
      </c>
      <c r="D37" s="22">
        <v>145.20599999999999</v>
      </c>
      <c r="E37" s="22"/>
      <c r="F37" s="23"/>
      <c r="G37" s="17">
        <f t="shared" si="10"/>
        <v>145.20599999999999</v>
      </c>
      <c r="H37" s="24">
        <f t="shared" si="9"/>
        <v>145.21</v>
      </c>
    </row>
    <row r="38" spans="1:8" ht="15" customHeight="1" x14ac:dyDescent="0.25">
      <c r="A38" s="19">
        <v>150000</v>
      </c>
      <c r="B38" s="20" t="s">
        <v>522</v>
      </c>
      <c r="C38" s="21" t="s">
        <v>523</v>
      </c>
      <c r="D38" s="22">
        <v>15.55</v>
      </c>
      <c r="E38" s="22"/>
      <c r="F38" s="23"/>
      <c r="G38" s="17">
        <f t="shared" si="10"/>
        <v>15.55</v>
      </c>
      <c r="H38" s="24">
        <f t="shared" si="9"/>
        <v>15.55</v>
      </c>
    </row>
    <row r="39" spans="1:8" ht="15" customHeight="1" x14ac:dyDescent="0.25">
      <c r="A39" s="19">
        <v>150005</v>
      </c>
      <c r="B39" s="20" t="s">
        <v>530</v>
      </c>
      <c r="C39" s="21" t="s">
        <v>531</v>
      </c>
      <c r="D39" s="22">
        <v>13.1</v>
      </c>
      <c r="E39" s="22"/>
      <c r="F39" s="23"/>
      <c r="G39" s="17">
        <v>13.1</v>
      </c>
      <c r="H39" s="24">
        <f t="shared" ref="H39:H46" si="11">ROUND(G39,2)</f>
        <v>13.1</v>
      </c>
    </row>
    <row r="40" spans="1:8" ht="15" customHeight="1" x14ac:dyDescent="0.25">
      <c r="A40" s="19">
        <v>150020</v>
      </c>
      <c r="B40" s="20" t="s">
        <v>534</v>
      </c>
      <c r="C40" s="21" t="s">
        <v>535</v>
      </c>
      <c r="D40" s="22">
        <v>14.01</v>
      </c>
      <c r="E40" s="22"/>
      <c r="F40" s="23"/>
      <c r="G40" s="17">
        <f t="shared" si="10"/>
        <v>14.01</v>
      </c>
      <c r="H40" s="24">
        <f>ROUND(G40,2)</f>
        <v>14.01</v>
      </c>
    </row>
    <row r="41" spans="1:8" ht="15" customHeight="1" x14ac:dyDescent="0.25">
      <c r="A41" s="19">
        <v>152014</v>
      </c>
      <c r="B41" s="20" t="s">
        <v>560</v>
      </c>
      <c r="C41" s="21" t="s">
        <v>564</v>
      </c>
      <c r="D41" s="22">
        <v>2.76</v>
      </c>
      <c r="E41" s="22"/>
      <c r="F41" s="23"/>
      <c r="G41" s="17">
        <f t="shared" ref="G41:G42" si="12">SUM(D41:F41)</f>
        <v>2.76</v>
      </c>
      <c r="H41" s="24">
        <f t="shared" si="11"/>
        <v>2.76</v>
      </c>
    </row>
    <row r="42" spans="1:8" ht="15" customHeight="1" x14ac:dyDescent="0.25">
      <c r="A42" s="19">
        <v>210225</v>
      </c>
      <c r="B42" s="20" t="s">
        <v>602</v>
      </c>
      <c r="C42" s="21" t="s">
        <v>753</v>
      </c>
      <c r="D42" s="22">
        <v>17.87</v>
      </c>
      <c r="E42" s="22"/>
      <c r="F42" s="23"/>
      <c r="G42" s="17">
        <f t="shared" si="12"/>
        <v>17.87</v>
      </c>
      <c r="H42" s="24">
        <f t="shared" si="11"/>
        <v>17.87</v>
      </c>
    </row>
    <row r="43" spans="1:8" ht="15" customHeight="1" x14ac:dyDescent="0.25">
      <c r="A43" s="19">
        <v>230201</v>
      </c>
      <c r="B43" s="20" t="s">
        <v>631</v>
      </c>
      <c r="C43" s="21" t="s">
        <v>632</v>
      </c>
      <c r="D43" s="22">
        <v>571.45000000000005</v>
      </c>
      <c r="E43" s="22"/>
      <c r="F43" s="23"/>
      <c r="G43" s="17">
        <f t="shared" ref="G43:G48" si="13">SUM(D43:F43)</f>
        <v>571.45000000000005</v>
      </c>
      <c r="H43" s="24">
        <f t="shared" si="11"/>
        <v>571.45000000000005</v>
      </c>
    </row>
    <row r="44" spans="1:8" ht="15" customHeight="1" x14ac:dyDescent="0.25">
      <c r="A44" s="19">
        <v>230202</v>
      </c>
      <c r="B44" s="20" t="s">
        <v>633</v>
      </c>
      <c r="C44" s="21" t="s">
        <v>634</v>
      </c>
      <c r="D44" s="22">
        <v>0.96</v>
      </c>
      <c r="E44" s="4">
        <v>80.77</v>
      </c>
      <c r="F44" s="23">
        <v>3839.37</v>
      </c>
      <c r="G44" s="17">
        <f>SUM(D44:F44)</f>
        <v>3921.1</v>
      </c>
      <c r="H44" s="24">
        <f>ROUND(G44,2)</f>
        <v>3921.1</v>
      </c>
    </row>
    <row r="45" spans="1:8" ht="15" customHeight="1" x14ac:dyDescent="0.25">
      <c r="A45" s="19">
        <v>230203</v>
      </c>
      <c r="B45" s="20" t="s">
        <v>635</v>
      </c>
      <c r="C45" s="21" t="s">
        <v>636</v>
      </c>
      <c r="D45" s="22">
        <v>93.322000000000003</v>
      </c>
      <c r="E45" s="22"/>
      <c r="F45" s="23"/>
      <c r="G45" s="17">
        <f t="shared" si="13"/>
        <v>93.322000000000003</v>
      </c>
      <c r="H45" s="24">
        <f t="shared" si="11"/>
        <v>93.32</v>
      </c>
    </row>
    <row r="46" spans="1:8" ht="15" customHeight="1" x14ac:dyDescent="0.25">
      <c r="A46" s="19">
        <v>230208</v>
      </c>
      <c r="B46" s="20" t="s">
        <v>639</v>
      </c>
      <c r="C46" s="21" t="s">
        <v>640</v>
      </c>
      <c r="D46" s="22">
        <v>122.86</v>
      </c>
      <c r="E46" s="22"/>
      <c r="F46" s="23"/>
      <c r="G46" s="17">
        <f t="shared" si="13"/>
        <v>122.86</v>
      </c>
      <c r="H46" s="24">
        <f t="shared" si="11"/>
        <v>122.86</v>
      </c>
    </row>
    <row r="47" spans="1:8" ht="15" customHeight="1" x14ac:dyDescent="0.25">
      <c r="A47" s="26" t="s">
        <v>718</v>
      </c>
      <c r="B47" s="20" t="s">
        <v>645</v>
      </c>
      <c r="C47" s="21" t="s">
        <v>719</v>
      </c>
      <c r="D47" s="22">
        <v>4.0860000000000003</v>
      </c>
      <c r="E47" s="22"/>
      <c r="F47" s="23"/>
      <c r="G47" s="17">
        <f t="shared" si="13"/>
        <v>4.0860000000000003</v>
      </c>
      <c r="H47" s="24">
        <f t="shared" ref="H47:H48" si="14">ROUND(G47,2)</f>
        <v>4.09</v>
      </c>
    </row>
    <row r="48" spans="1:8" ht="15" customHeight="1" x14ac:dyDescent="0.25">
      <c r="A48" s="19">
        <v>814020</v>
      </c>
      <c r="B48" s="20" t="s">
        <v>647</v>
      </c>
      <c r="C48" s="21" t="s">
        <v>648</v>
      </c>
      <c r="D48" s="22">
        <v>17.25</v>
      </c>
      <c r="E48" s="22"/>
      <c r="F48" s="23"/>
      <c r="G48" s="17">
        <f t="shared" si="13"/>
        <v>17.25</v>
      </c>
      <c r="H48" s="24">
        <f t="shared" si="14"/>
        <v>17.25</v>
      </c>
    </row>
    <row r="49" spans="1:8" ht="15" customHeight="1" x14ac:dyDescent="0.25">
      <c r="D49" s="34">
        <f>SUM(D5:D48)</f>
        <v>2438.8499999999995</v>
      </c>
      <c r="E49" s="34">
        <f>SUM(E5:E48)</f>
        <v>80.77</v>
      </c>
      <c r="F49" s="35">
        <f>SUM(F6:F48)</f>
        <v>3839.37</v>
      </c>
      <c r="G49" s="36">
        <f>SUM(G5:G48)</f>
        <v>6358.99</v>
      </c>
      <c r="H49" s="37">
        <f>SUM(H5:H48)</f>
        <v>6358.9999999999991</v>
      </c>
    </row>
    <row r="50" spans="1:8" ht="15" customHeight="1" x14ac:dyDescent="0.25">
      <c r="A50" s="2" t="s">
        <v>7</v>
      </c>
      <c r="F50" s="4" t="s">
        <v>7</v>
      </c>
      <c r="G50" s="38"/>
      <c r="H50" s="37"/>
    </row>
  </sheetData>
  <pageMargins left="0.7" right="0.7" top="0.75" bottom="0.75" header="0.3" footer="0.3"/>
  <legacy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5D3F-54EB-4A9A-BCC5-847A6DB54AFD}">
  <dimension ref="A2:H56"/>
  <sheetViews>
    <sheetView topLeftCell="A37" zoomScale="120" zoomScaleNormal="120" workbookViewId="0">
      <selection activeCell="L42" sqref="L4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45596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25.925999999999998</v>
      </c>
      <c r="E5" s="15"/>
      <c r="F5" s="16"/>
      <c r="G5" s="17">
        <f t="shared" ref="G5:G12" si="0">SUM(D5:F5)</f>
        <v>25.925999999999998</v>
      </c>
      <c r="H5" s="18">
        <f t="shared" ref="H5:H13" si="1">ROUND(G5,2)</f>
        <v>25.93</v>
      </c>
    </row>
    <row r="6" spans="1:8" ht="15" customHeight="1" x14ac:dyDescent="0.25">
      <c r="A6" s="19">
        <v>1450</v>
      </c>
      <c r="B6" s="20" t="s">
        <v>20</v>
      </c>
      <c r="C6" s="21" t="s">
        <v>21</v>
      </c>
      <c r="D6" s="22">
        <v>25.77</v>
      </c>
      <c r="E6" s="22"/>
      <c r="F6" s="23"/>
      <c r="G6" s="17">
        <f t="shared" si="0"/>
        <v>25.77</v>
      </c>
      <c r="H6" s="24">
        <f t="shared" si="1"/>
        <v>25.77</v>
      </c>
    </row>
    <row r="7" spans="1:8" ht="15" customHeight="1" x14ac:dyDescent="0.25">
      <c r="A7" s="19">
        <v>1455</v>
      </c>
      <c r="B7" s="20" t="s">
        <v>22</v>
      </c>
      <c r="C7" s="21" t="s">
        <v>760</v>
      </c>
      <c r="D7" s="22">
        <v>20.45</v>
      </c>
      <c r="E7" s="22"/>
      <c r="F7" s="23"/>
      <c r="G7" s="17">
        <f t="shared" si="0"/>
        <v>20.45</v>
      </c>
      <c r="H7" s="24">
        <f t="shared" si="1"/>
        <v>20.45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265.02</v>
      </c>
      <c r="E8" s="22"/>
      <c r="F8" s="23"/>
      <c r="G8" s="17">
        <f t="shared" si="0"/>
        <v>265.02</v>
      </c>
      <c r="H8" s="24">
        <f t="shared" si="1"/>
        <v>265.02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198.13800000000001</v>
      </c>
      <c r="E9" s="22"/>
      <c r="F9" s="23"/>
      <c r="G9" s="17">
        <f t="shared" si="0"/>
        <v>198.13800000000001</v>
      </c>
      <c r="H9" s="24">
        <f t="shared" si="1"/>
        <v>198.14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21.44</v>
      </c>
      <c r="E10" s="22"/>
      <c r="F10" s="23"/>
      <c r="G10" s="17">
        <f t="shared" si="0"/>
        <v>21.44</v>
      </c>
      <c r="H10" s="24">
        <f t="shared" si="1"/>
        <v>21.44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25.8</v>
      </c>
      <c r="E11" s="22"/>
      <c r="F11" s="23"/>
      <c r="G11" s="17">
        <f t="shared" si="0"/>
        <v>25.8</v>
      </c>
      <c r="H11" s="24">
        <f t="shared" si="1"/>
        <v>25.8</v>
      </c>
    </row>
    <row r="12" spans="1:8" ht="15" customHeight="1" x14ac:dyDescent="0.25">
      <c r="A12" s="19">
        <v>3710</v>
      </c>
      <c r="B12" s="20" t="s">
        <v>85</v>
      </c>
      <c r="C12" s="21" t="s">
        <v>86</v>
      </c>
      <c r="D12" s="22">
        <v>1.94</v>
      </c>
      <c r="E12" s="22"/>
      <c r="F12" s="23"/>
      <c r="G12" s="17">
        <f t="shared" si="0"/>
        <v>1.94</v>
      </c>
      <c r="H12" s="24">
        <f t="shared" si="1"/>
        <v>1.94</v>
      </c>
    </row>
    <row r="13" spans="1:8" ht="15" customHeight="1" x14ac:dyDescent="0.25">
      <c r="A13" s="19">
        <v>5000</v>
      </c>
      <c r="B13" s="20" t="s">
        <v>112</v>
      </c>
      <c r="C13" s="21" t="s">
        <v>113</v>
      </c>
      <c r="D13" s="22">
        <v>11.2</v>
      </c>
      <c r="E13" s="22"/>
      <c r="F13" s="23"/>
      <c r="G13" s="17">
        <f t="shared" ref="G13:G22" si="2">SUM(D13:F13)</f>
        <v>11.2</v>
      </c>
      <c r="H13" s="24">
        <f t="shared" si="1"/>
        <v>11.2</v>
      </c>
    </row>
    <row r="14" spans="1:8" ht="15" customHeight="1" x14ac:dyDescent="0.25">
      <c r="A14" s="19">
        <v>5470</v>
      </c>
      <c r="B14" s="20" t="s">
        <v>136</v>
      </c>
      <c r="C14" s="21" t="s">
        <v>137</v>
      </c>
      <c r="D14" s="22">
        <v>5.82</v>
      </c>
      <c r="E14" s="22"/>
      <c r="F14" s="23"/>
      <c r="G14" s="17">
        <f t="shared" si="2"/>
        <v>5.82</v>
      </c>
      <c r="H14" s="24">
        <f t="shared" ref="H14:H24" si="3">ROUND(G14,2)</f>
        <v>5.82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0.69</v>
      </c>
      <c r="E15" s="22"/>
      <c r="F15" s="23"/>
      <c r="G15" s="17">
        <f t="shared" si="2"/>
        <v>0.69</v>
      </c>
      <c r="H15" s="24">
        <f t="shared" si="3"/>
        <v>0.69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5493.5879999999997</v>
      </c>
      <c r="E16" s="22"/>
      <c r="F16" s="23">
        <v>1398.53</v>
      </c>
      <c r="G16" s="17">
        <f t="shared" si="2"/>
        <v>6892.1179999999995</v>
      </c>
      <c r="H16" s="24">
        <f t="shared" si="3"/>
        <v>6892.12</v>
      </c>
    </row>
    <row r="17" spans="1:8" ht="15" customHeight="1" x14ac:dyDescent="0.25">
      <c r="A17" s="19">
        <v>5897</v>
      </c>
      <c r="B17" s="20" t="s">
        <v>156</v>
      </c>
      <c r="C17" s="21" t="s">
        <v>762</v>
      </c>
      <c r="D17" s="22"/>
      <c r="E17" s="22"/>
      <c r="F17" s="23">
        <v>86.67</v>
      </c>
      <c r="G17" s="17">
        <f t="shared" si="2"/>
        <v>86.67</v>
      </c>
      <c r="H17" s="24">
        <f t="shared" si="3"/>
        <v>86.67</v>
      </c>
    </row>
    <row r="18" spans="1:8" ht="15" customHeight="1" x14ac:dyDescent="0.25">
      <c r="A18" s="19">
        <v>6871</v>
      </c>
      <c r="B18" s="20" t="s">
        <v>203</v>
      </c>
      <c r="C18" s="21" t="s">
        <v>204</v>
      </c>
      <c r="D18" s="22">
        <v>0.63600000000000001</v>
      </c>
      <c r="E18" s="22"/>
      <c r="F18" s="23"/>
      <c r="G18" s="17">
        <f t="shared" si="2"/>
        <v>0.63600000000000001</v>
      </c>
      <c r="H18" s="24">
        <f t="shared" si="3"/>
        <v>0.64</v>
      </c>
    </row>
    <row r="19" spans="1:8" ht="15" customHeight="1" x14ac:dyDescent="0.25">
      <c r="A19" s="19">
        <v>6950</v>
      </c>
      <c r="B19" s="20" t="s">
        <v>208</v>
      </c>
      <c r="C19" s="21" t="s">
        <v>209</v>
      </c>
      <c r="D19" s="22">
        <v>18.399999999999999</v>
      </c>
      <c r="E19" s="22"/>
      <c r="F19" s="23"/>
      <c r="G19" s="17">
        <f t="shared" si="2"/>
        <v>18.399999999999999</v>
      </c>
      <c r="H19" s="24">
        <f t="shared" si="3"/>
        <v>18.399999999999999</v>
      </c>
    </row>
    <row r="20" spans="1:8" ht="15" customHeight="1" x14ac:dyDescent="0.25">
      <c r="A20" s="19">
        <v>6980</v>
      </c>
      <c r="B20" s="20" t="s">
        <v>212</v>
      </c>
      <c r="C20" s="21" t="s">
        <v>213</v>
      </c>
      <c r="D20" s="22">
        <v>1.38</v>
      </c>
      <c r="E20" s="22"/>
      <c r="F20" s="23"/>
      <c r="G20" s="17">
        <f t="shared" si="2"/>
        <v>1.38</v>
      </c>
      <c r="H20" s="24">
        <f t="shared" si="3"/>
        <v>1.38</v>
      </c>
    </row>
    <row r="21" spans="1:8" ht="15" customHeight="1" x14ac:dyDescent="0.25">
      <c r="A21" s="19">
        <v>7020</v>
      </c>
      <c r="B21" s="20" t="s">
        <v>214</v>
      </c>
      <c r="C21" s="21" t="s">
        <v>215</v>
      </c>
      <c r="D21" s="22">
        <v>8.6999999999999993</v>
      </c>
      <c r="E21" s="22"/>
      <c r="F21" s="23"/>
      <c r="G21" s="17">
        <f t="shared" si="2"/>
        <v>8.6999999999999993</v>
      </c>
      <c r="H21" s="24">
        <f t="shared" si="3"/>
        <v>8.6999999999999993</v>
      </c>
    </row>
    <row r="22" spans="1:8" ht="15" customHeight="1" x14ac:dyDescent="0.25">
      <c r="A22" s="19">
        <v>7070</v>
      </c>
      <c r="B22" s="20" t="s">
        <v>216</v>
      </c>
      <c r="C22" s="21" t="s">
        <v>217</v>
      </c>
      <c r="D22" s="22">
        <v>0.63600000000000001</v>
      </c>
      <c r="E22" s="22"/>
      <c r="F22" s="23"/>
      <c r="G22" s="17">
        <f t="shared" si="2"/>
        <v>0.63600000000000001</v>
      </c>
      <c r="H22" s="24">
        <f t="shared" si="3"/>
        <v>0.64</v>
      </c>
    </row>
    <row r="23" spans="1:8" ht="15" customHeight="1" x14ac:dyDescent="0.25">
      <c r="A23" s="19">
        <v>7180</v>
      </c>
      <c r="B23" s="20" t="s">
        <v>222</v>
      </c>
      <c r="C23" s="21" t="s">
        <v>223</v>
      </c>
      <c r="D23" s="22">
        <v>15.5</v>
      </c>
      <c r="E23" s="22"/>
      <c r="F23" s="23"/>
      <c r="G23" s="17">
        <f t="shared" ref="G23:G32" si="4">SUM(D23:F23)</f>
        <v>15.5</v>
      </c>
      <c r="H23" s="24">
        <f t="shared" si="3"/>
        <v>15.5</v>
      </c>
    </row>
    <row r="24" spans="1:8" ht="15" customHeight="1" x14ac:dyDescent="0.25">
      <c r="A24" s="19">
        <v>7350</v>
      </c>
      <c r="B24" s="20" t="s">
        <v>238</v>
      </c>
      <c r="C24" s="21" t="s">
        <v>239</v>
      </c>
      <c r="D24" s="22">
        <v>0.63600000000000001</v>
      </c>
      <c r="E24" s="22"/>
      <c r="F24" s="23"/>
      <c r="G24" s="17">
        <f t="shared" si="4"/>
        <v>0.63600000000000001</v>
      </c>
      <c r="H24" s="24">
        <f t="shared" si="3"/>
        <v>0.64</v>
      </c>
    </row>
    <row r="25" spans="1:8" ht="15" customHeight="1" x14ac:dyDescent="0.25">
      <c r="A25" s="19">
        <v>7490</v>
      </c>
      <c r="B25" s="20" t="s">
        <v>257</v>
      </c>
      <c r="C25" s="21" t="s">
        <v>258</v>
      </c>
      <c r="D25" s="22">
        <v>34.5</v>
      </c>
      <c r="E25" s="22"/>
      <c r="F25" s="23"/>
      <c r="G25" s="17">
        <f t="shared" si="4"/>
        <v>34.5</v>
      </c>
      <c r="H25" s="24">
        <f t="shared" ref="H25:H34" si="5">ROUND(G25,2)</f>
        <v>34.5</v>
      </c>
    </row>
    <row r="26" spans="1:8" ht="15" customHeight="1" x14ac:dyDescent="0.25">
      <c r="A26" s="19">
        <v>7540</v>
      </c>
      <c r="B26" s="20" t="s">
        <v>261</v>
      </c>
      <c r="C26" s="21" t="s">
        <v>262</v>
      </c>
      <c r="D26" s="22">
        <v>6.45</v>
      </c>
      <c r="E26" s="22"/>
      <c r="F26" s="23"/>
      <c r="G26" s="17">
        <f t="shared" si="4"/>
        <v>6.45</v>
      </c>
      <c r="H26" s="24">
        <f t="shared" si="5"/>
        <v>6.45</v>
      </c>
    </row>
    <row r="27" spans="1:8" ht="15" customHeight="1" x14ac:dyDescent="0.25">
      <c r="A27" s="19">
        <v>8000</v>
      </c>
      <c r="B27" s="20" t="s">
        <v>272</v>
      </c>
      <c r="C27" s="21" t="s">
        <v>273</v>
      </c>
      <c r="D27" s="22">
        <v>0.63600000000000001</v>
      </c>
      <c r="E27" s="22"/>
      <c r="F27" s="23"/>
      <c r="G27" s="17">
        <f t="shared" si="4"/>
        <v>0.63600000000000001</v>
      </c>
      <c r="H27" s="24">
        <f t="shared" si="5"/>
        <v>0.64</v>
      </c>
    </row>
    <row r="28" spans="1:8" ht="15" customHeight="1" x14ac:dyDescent="0.25">
      <c r="A28" s="19">
        <v>8020</v>
      </c>
      <c r="B28" s="20" t="s">
        <v>277</v>
      </c>
      <c r="C28" s="21" t="s">
        <v>282</v>
      </c>
      <c r="D28" s="22">
        <v>13.19</v>
      </c>
      <c r="E28" s="22"/>
      <c r="F28" s="23"/>
      <c r="G28" s="17">
        <f t="shared" si="4"/>
        <v>13.19</v>
      </c>
      <c r="H28" s="24">
        <f t="shared" si="5"/>
        <v>13.19</v>
      </c>
    </row>
    <row r="29" spans="1:8" ht="15" customHeight="1" x14ac:dyDescent="0.25">
      <c r="A29" s="19">
        <v>8220</v>
      </c>
      <c r="B29" s="20" t="s">
        <v>289</v>
      </c>
      <c r="C29" s="21" t="s">
        <v>290</v>
      </c>
      <c r="D29" s="22">
        <v>19.420000000000002</v>
      </c>
      <c r="E29" s="22"/>
      <c r="F29" s="23"/>
      <c r="G29" s="17">
        <f t="shared" si="4"/>
        <v>19.420000000000002</v>
      </c>
      <c r="H29" s="24">
        <f t="shared" si="5"/>
        <v>19.420000000000002</v>
      </c>
    </row>
    <row r="30" spans="1:8" ht="15" customHeight="1" x14ac:dyDescent="0.25">
      <c r="A30" s="19">
        <v>8730</v>
      </c>
      <c r="B30" s="20" t="s">
        <v>305</v>
      </c>
      <c r="C30" s="21" t="s">
        <v>306</v>
      </c>
      <c r="D30" s="22">
        <v>10.67</v>
      </c>
      <c r="E30" s="22"/>
      <c r="F30" s="23"/>
      <c r="G30" s="17">
        <f t="shared" si="4"/>
        <v>10.67</v>
      </c>
      <c r="H30" s="24">
        <f t="shared" si="5"/>
        <v>10.67</v>
      </c>
    </row>
    <row r="31" spans="1:8" ht="15" customHeight="1" x14ac:dyDescent="0.25">
      <c r="A31" s="19">
        <v>8890</v>
      </c>
      <c r="B31" s="20" t="s">
        <v>310</v>
      </c>
      <c r="C31" s="21" t="s">
        <v>311</v>
      </c>
      <c r="D31" s="22">
        <v>96.24</v>
      </c>
      <c r="E31" s="22"/>
      <c r="F31" s="23"/>
      <c r="G31" s="17">
        <f t="shared" si="4"/>
        <v>96.24</v>
      </c>
      <c r="H31" s="24">
        <f t="shared" si="5"/>
        <v>96.24</v>
      </c>
    </row>
    <row r="32" spans="1:8" ht="15" customHeight="1" x14ac:dyDescent="0.25">
      <c r="A32" s="19">
        <v>9040</v>
      </c>
      <c r="B32" s="20" t="s">
        <v>323</v>
      </c>
      <c r="C32" s="21" t="s">
        <v>324</v>
      </c>
      <c r="D32" s="22">
        <v>4.83</v>
      </c>
      <c r="E32" s="22"/>
      <c r="F32" s="23"/>
      <c r="G32" s="17">
        <f t="shared" si="4"/>
        <v>4.83</v>
      </c>
      <c r="H32" s="24">
        <f t="shared" si="5"/>
        <v>4.83</v>
      </c>
    </row>
    <row r="33" spans="1:8" ht="15" customHeight="1" x14ac:dyDescent="0.25">
      <c r="A33" s="19">
        <v>9090</v>
      </c>
      <c r="B33" s="20" t="s">
        <v>326</v>
      </c>
      <c r="C33" s="21" t="s">
        <v>327</v>
      </c>
      <c r="D33" s="22">
        <v>1.38</v>
      </c>
      <c r="E33" s="22"/>
      <c r="F33" s="23"/>
      <c r="G33" s="17">
        <f t="shared" ref="G33:G38" si="6">SUM(D33:F33)</f>
        <v>1.38</v>
      </c>
      <c r="H33" s="24">
        <f t="shared" si="5"/>
        <v>1.38</v>
      </c>
    </row>
    <row r="34" spans="1:8" ht="15" customHeight="1" x14ac:dyDescent="0.25">
      <c r="A34" s="19">
        <v>121000</v>
      </c>
      <c r="B34" s="20" t="s">
        <v>345</v>
      </c>
      <c r="C34" s="21" t="s">
        <v>346</v>
      </c>
      <c r="D34" s="22">
        <v>10.72</v>
      </c>
      <c r="E34" s="22"/>
      <c r="F34" s="23"/>
      <c r="G34" s="17">
        <f t="shared" si="6"/>
        <v>10.72</v>
      </c>
      <c r="H34" s="24">
        <f t="shared" si="5"/>
        <v>10.72</v>
      </c>
    </row>
    <row r="35" spans="1:8" ht="15" customHeight="1" x14ac:dyDescent="0.25">
      <c r="A35" s="19">
        <v>130094</v>
      </c>
      <c r="B35" s="20" t="s">
        <v>390</v>
      </c>
      <c r="C35" s="21" t="s">
        <v>391</v>
      </c>
      <c r="D35" s="22">
        <v>7.23</v>
      </c>
      <c r="E35" s="22"/>
      <c r="F35" s="23"/>
      <c r="G35" s="17">
        <f t="shared" si="6"/>
        <v>7.23</v>
      </c>
      <c r="H35" s="24">
        <f>ROUND(G35,2)</f>
        <v>7.23</v>
      </c>
    </row>
    <row r="36" spans="1:8" ht="15" customHeight="1" x14ac:dyDescent="0.25">
      <c r="A36" s="19">
        <v>130177</v>
      </c>
      <c r="B36" s="20" t="s">
        <v>394</v>
      </c>
      <c r="C36" s="21" t="s">
        <v>693</v>
      </c>
      <c r="D36" s="22">
        <v>6.62</v>
      </c>
      <c r="E36" s="22"/>
      <c r="F36" s="23"/>
      <c r="G36" s="17">
        <f t="shared" si="6"/>
        <v>6.62</v>
      </c>
      <c r="H36" s="24">
        <f t="shared" ref="H36" si="7">ROUND(G36,2)</f>
        <v>6.62</v>
      </c>
    </row>
    <row r="37" spans="1:8" ht="15" customHeight="1" x14ac:dyDescent="0.25">
      <c r="A37" s="19">
        <v>130441</v>
      </c>
      <c r="B37" s="20" t="s">
        <v>416</v>
      </c>
      <c r="C37" s="21" t="s">
        <v>417</v>
      </c>
      <c r="D37" s="22">
        <v>2.0699999999999998</v>
      </c>
      <c r="E37" s="22"/>
      <c r="F37" s="23"/>
      <c r="G37" s="17">
        <f t="shared" si="6"/>
        <v>2.0699999999999998</v>
      </c>
      <c r="H37" s="24">
        <f t="shared" ref="H37:H42" si="8">ROUND(G37,2)</f>
        <v>2.0699999999999998</v>
      </c>
    </row>
    <row r="38" spans="1:8" ht="15" customHeight="1" x14ac:dyDescent="0.25">
      <c r="A38" s="19">
        <v>130482</v>
      </c>
      <c r="B38" s="20" t="s">
        <v>400</v>
      </c>
      <c r="C38" s="21" t="s">
        <v>756</v>
      </c>
      <c r="D38" s="22">
        <v>269.64</v>
      </c>
      <c r="E38" s="22"/>
      <c r="F38" s="23"/>
      <c r="G38" s="17">
        <f t="shared" si="6"/>
        <v>269.64</v>
      </c>
      <c r="H38" s="24">
        <f t="shared" si="8"/>
        <v>269.64</v>
      </c>
    </row>
    <row r="39" spans="1:8" ht="15" customHeight="1" x14ac:dyDescent="0.25">
      <c r="A39" s="19">
        <v>130553</v>
      </c>
      <c r="B39" s="20" t="s">
        <v>438</v>
      </c>
      <c r="C39" s="21" t="s">
        <v>439</v>
      </c>
      <c r="D39" s="22">
        <v>2.0699999999999998</v>
      </c>
      <c r="E39" s="22"/>
      <c r="F39" s="23"/>
      <c r="G39" s="17">
        <f t="shared" ref="G39:G45" si="9">SUM(D39:F39)</f>
        <v>2.0699999999999998</v>
      </c>
      <c r="H39" s="24">
        <f t="shared" si="8"/>
        <v>2.0699999999999998</v>
      </c>
    </row>
    <row r="40" spans="1:8" ht="15" customHeight="1" x14ac:dyDescent="0.25">
      <c r="A40" s="19">
        <v>130880</v>
      </c>
      <c r="B40" s="20" t="s">
        <v>515</v>
      </c>
      <c r="C40" s="21" t="s">
        <v>516</v>
      </c>
      <c r="D40" s="22">
        <v>557.45000000000005</v>
      </c>
      <c r="E40" s="22"/>
      <c r="F40" s="23"/>
      <c r="G40" s="17">
        <f t="shared" si="9"/>
        <v>557.45000000000005</v>
      </c>
      <c r="H40" s="24">
        <f t="shared" si="8"/>
        <v>557.45000000000005</v>
      </c>
    </row>
    <row r="41" spans="1:8" ht="15" customHeight="1" x14ac:dyDescent="0.25">
      <c r="A41" s="19">
        <v>130951</v>
      </c>
      <c r="B41" s="20" t="s">
        <v>518</v>
      </c>
      <c r="C41" s="21" t="s">
        <v>519</v>
      </c>
      <c r="D41" s="22">
        <v>88.914000000000001</v>
      </c>
      <c r="E41" s="22"/>
      <c r="F41" s="23"/>
      <c r="G41" s="17">
        <f t="shared" si="9"/>
        <v>88.914000000000001</v>
      </c>
      <c r="H41" s="24">
        <f t="shared" si="8"/>
        <v>88.91</v>
      </c>
    </row>
    <row r="42" spans="1:8" ht="15" customHeight="1" x14ac:dyDescent="0.25">
      <c r="A42" s="19">
        <v>150000</v>
      </c>
      <c r="B42" s="20" t="s">
        <v>522</v>
      </c>
      <c r="C42" s="21" t="s">
        <v>523</v>
      </c>
      <c r="D42" s="22">
        <v>0.69</v>
      </c>
      <c r="E42" s="22"/>
      <c r="F42" s="23"/>
      <c r="G42" s="17">
        <f t="shared" si="9"/>
        <v>0.69</v>
      </c>
      <c r="H42" s="24">
        <f t="shared" si="8"/>
        <v>0.69</v>
      </c>
    </row>
    <row r="43" spans="1:8" ht="15" customHeight="1" x14ac:dyDescent="0.25">
      <c r="A43" s="19">
        <v>150001</v>
      </c>
      <c r="B43" s="20" t="s">
        <v>524</v>
      </c>
      <c r="C43" s="21" t="s">
        <v>525</v>
      </c>
      <c r="D43" s="22">
        <v>185.71199999999999</v>
      </c>
      <c r="E43" s="22"/>
      <c r="F43" s="23"/>
      <c r="G43" s="17">
        <f t="shared" si="9"/>
        <v>185.71199999999999</v>
      </c>
      <c r="H43" s="24">
        <f t="shared" ref="H43:H52" si="10">ROUND(G43,2)</f>
        <v>185.71</v>
      </c>
    </row>
    <row r="44" spans="1:8" ht="15" customHeight="1" x14ac:dyDescent="0.25">
      <c r="A44" s="19">
        <v>150005</v>
      </c>
      <c r="B44" s="20" t="s">
        <v>530</v>
      </c>
      <c r="C44" s="21" t="s">
        <v>531</v>
      </c>
      <c r="D44" s="22">
        <v>0.69</v>
      </c>
      <c r="E44" s="22"/>
      <c r="F44" s="23"/>
      <c r="G44" s="17">
        <v>0.69</v>
      </c>
      <c r="H44" s="24">
        <f t="shared" si="10"/>
        <v>0.69</v>
      </c>
    </row>
    <row r="45" spans="1:8" ht="15" customHeight="1" x14ac:dyDescent="0.25">
      <c r="A45" s="19">
        <v>150020</v>
      </c>
      <c r="B45" s="20" t="s">
        <v>534</v>
      </c>
      <c r="C45" s="21" t="s">
        <v>535</v>
      </c>
      <c r="D45" s="22">
        <v>346.28199999999998</v>
      </c>
      <c r="E45" s="22"/>
      <c r="F45" s="23"/>
      <c r="G45" s="17">
        <f t="shared" si="9"/>
        <v>346.28199999999998</v>
      </c>
      <c r="H45" s="24">
        <f>ROUND(G45,2)</f>
        <v>346.28</v>
      </c>
    </row>
    <row r="46" spans="1:8" ht="15" customHeight="1" x14ac:dyDescent="0.25">
      <c r="A46" s="19">
        <v>153001</v>
      </c>
      <c r="B46" s="20" t="s">
        <v>565</v>
      </c>
      <c r="C46" s="21" t="s">
        <v>566</v>
      </c>
      <c r="D46" s="22">
        <v>2.76</v>
      </c>
      <c r="E46" s="22"/>
      <c r="F46" s="23"/>
      <c r="G46" s="17">
        <f t="shared" ref="G46" si="11">SUM(D46:F46)</f>
        <v>2.76</v>
      </c>
      <c r="H46" s="24">
        <f t="shared" si="10"/>
        <v>2.76</v>
      </c>
    </row>
    <row r="47" spans="1:8" ht="15" customHeight="1" x14ac:dyDescent="0.25">
      <c r="A47" s="19">
        <v>221240</v>
      </c>
      <c r="B47" s="20" t="s">
        <v>611</v>
      </c>
      <c r="C47" s="21" t="s">
        <v>626</v>
      </c>
      <c r="D47" s="22">
        <v>24.7</v>
      </c>
      <c r="E47" s="22"/>
      <c r="F47" s="23"/>
      <c r="G47" s="17">
        <f t="shared" ref="G47:G54" si="12">SUM(D47:F47)</f>
        <v>24.7</v>
      </c>
      <c r="H47" s="24">
        <f t="shared" si="10"/>
        <v>24.7</v>
      </c>
    </row>
    <row r="48" spans="1:8" ht="15" customHeight="1" x14ac:dyDescent="0.25">
      <c r="A48" s="19">
        <v>222520</v>
      </c>
      <c r="B48" s="20" t="s">
        <v>627</v>
      </c>
      <c r="C48" s="21" t="s">
        <v>761</v>
      </c>
      <c r="D48" s="22">
        <v>36.75</v>
      </c>
      <c r="E48" s="22"/>
      <c r="F48" s="23"/>
      <c r="G48" s="17">
        <f t="shared" si="12"/>
        <v>36.75</v>
      </c>
      <c r="H48" s="24">
        <f t="shared" si="10"/>
        <v>36.75</v>
      </c>
    </row>
    <row r="49" spans="1:8" ht="15" customHeight="1" x14ac:dyDescent="0.25">
      <c r="A49" s="19">
        <v>230201</v>
      </c>
      <c r="B49" s="20" t="s">
        <v>631</v>
      </c>
      <c r="C49" s="21" t="s">
        <v>632</v>
      </c>
      <c r="D49" s="22">
        <v>419.32799999999997</v>
      </c>
      <c r="E49" s="22"/>
      <c r="F49" s="23"/>
      <c r="G49" s="17">
        <f t="shared" si="12"/>
        <v>419.32799999999997</v>
      </c>
      <c r="H49" s="24">
        <f t="shared" si="10"/>
        <v>419.33</v>
      </c>
    </row>
    <row r="50" spans="1:8" ht="15" customHeight="1" x14ac:dyDescent="0.25">
      <c r="A50" s="19">
        <v>230202</v>
      </c>
      <c r="B50" s="20" t="s">
        <v>633</v>
      </c>
      <c r="C50" s="21" t="s">
        <v>634</v>
      </c>
      <c r="D50" s="22">
        <v>103.53</v>
      </c>
      <c r="E50" s="4">
        <v>32.549999999999997</v>
      </c>
      <c r="F50" s="23">
        <v>3716.69</v>
      </c>
      <c r="G50" s="17">
        <f t="shared" si="12"/>
        <v>3852.77</v>
      </c>
      <c r="H50" s="24">
        <f t="shared" si="10"/>
        <v>3852.77</v>
      </c>
    </row>
    <row r="51" spans="1:8" ht="15" customHeight="1" x14ac:dyDescent="0.25">
      <c r="A51" s="19">
        <v>230203</v>
      </c>
      <c r="B51" s="20" t="s">
        <v>635</v>
      </c>
      <c r="C51" s="21" t="s">
        <v>636</v>
      </c>
      <c r="D51" s="22">
        <v>140.876</v>
      </c>
      <c r="E51" s="22"/>
      <c r="F51" s="23"/>
      <c r="G51" s="17">
        <f t="shared" si="12"/>
        <v>140.876</v>
      </c>
      <c r="H51" s="24">
        <f t="shared" si="10"/>
        <v>140.88</v>
      </c>
    </row>
    <row r="52" spans="1:8" ht="15" customHeight="1" x14ac:dyDescent="0.25">
      <c r="A52" s="19">
        <v>230208</v>
      </c>
      <c r="B52" s="20" t="s">
        <v>639</v>
      </c>
      <c r="C52" s="21" t="s">
        <v>640</v>
      </c>
      <c r="D52" s="22">
        <v>124.074</v>
      </c>
      <c r="E52" s="22"/>
      <c r="F52" s="23">
        <v>137.11000000000001</v>
      </c>
      <c r="G52" s="17">
        <f t="shared" si="12"/>
        <v>261.18400000000003</v>
      </c>
      <c r="H52" s="24">
        <f t="shared" si="10"/>
        <v>261.18</v>
      </c>
    </row>
    <row r="53" spans="1:8" ht="15" customHeight="1" x14ac:dyDescent="0.25">
      <c r="A53" s="26" t="s">
        <v>718</v>
      </c>
      <c r="B53" s="20" t="s">
        <v>645</v>
      </c>
      <c r="C53" s="21" t="s">
        <v>719</v>
      </c>
      <c r="D53" s="22">
        <v>7.2119999999999997</v>
      </c>
      <c r="E53" s="22"/>
      <c r="F53" s="23"/>
      <c r="G53" s="17">
        <f t="shared" si="12"/>
        <v>7.2119999999999997</v>
      </c>
      <c r="H53" s="24">
        <f t="shared" ref="H53:H54" si="13">ROUND(G53,2)</f>
        <v>7.21</v>
      </c>
    </row>
    <row r="54" spans="1:8" ht="15" customHeight="1" x14ac:dyDescent="0.25">
      <c r="A54" s="19">
        <v>814020</v>
      </c>
      <c r="B54" s="20" t="s">
        <v>647</v>
      </c>
      <c r="C54" s="21" t="s">
        <v>648</v>
      </c>
      <c r="D54" s="22">
        <v>30.132000000000001</v>
      </c>
      <c r="E54" s="22"/>
      <c r="F54" s="23"/>
      <c r="G54" s="17">
        <f t="shared" si="12"/>
        <v>30.132000000000001</v>
      </c>
      <c r="H54" s="24">
        <f t="shared" si="13"/>
        <v>30.13</v>
      </c>
    </row>
    <row r="55" spans="1:8" ht="15" customHeight="1" x14ac:dyDescent="0.25">
      <c r="D55" s="34">
        <f>SUM(D5:D54)</f>
        <v>8696.4359999999997</v>
      </c>
      <c r="E55" s="34">
        <f>SUM(E5:E54)</f>
        <v>32.549999999999997</v>
      </c>
      <c r="F55" s="35">
        <f>SUM(F6:F54)</f>
        <v>5339</v>
      </c>
      <c r="G55" s="36">
        <f>SUM(G5:G54)</f>
        <v>14067.986000000001</v>
      </c>
      <c r="H55" s="37">
        <f>SUM(H5:H54)</f>
        <v>14068</v>
      </c>
    </row>
    <row r="56" spans="1:8" ht="15" customHeight="1" x14ac:dyDescent="0.25">
      <c r="A56" s="2" t="s">
        <v>7</v>
      </c>
      <c r="F56" s="4" t="s">
        <v>7</v>
      </c>
      <c r="G56" s="38"/>
      <c r="H56" s="37"/>
    </row>
  </sheetData>
  <pageMargins left="0.7" right="0.7" top="0.75" bottom="0.75" header="0.3" footer="0.3"/>
  <pageSetup orientation="portrait" r:id="rId1"/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B119-B54F-4A67-82A6-3187CAA7D371}">
  <dimension ref="A1"/>
  <sheetViews>
    <sheetView zoomScale="130" zoomScaleNormal="130"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3072-40BD-41B7-ABFB-F7E38769D5EB}">
  <dimension ref="A2:H403"/>
  <sheetViews>
    <sheetView topLeftCell="A382" zoomScale="130" zoomScaleNormal="130" workbookViewId="0">
      <selection activeCell="A382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21.57</v>
      </c>
      <c r="E5" s="15"/>
      <c r="F5" s="16"/>
      <c r="G5" s="17">
        <f t="shared" ref="G5:G36" si="0">SUM(D5:F5)</f>
        <v>21.57</v>
      </c>
      <c r="H5" s="18">
        <f t="shared" ref="H5:H68" si="1">ROUND(G5,2)</f>
        <v>21.57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2.016</v>
      </c>
      <c r="E11" s="22"/>
      <c r="F11" s="23"/>
      <c r="G11" s="17">
        <f t="shared" si="0"/>
        <v>2.016</v>
      </c>
      <c r="H11" s="24">
        <f t="shared" si="1"/>
        <v>2.02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29.24</v>
      </c>
      <c r="E13" s="22"/>
      <c r="F13" s="23"/>
      <c r="G13" s="17">
        <f t="shared" si="0"/>
        <v>29.24</v>
      </c>
      <c r="H13" s="24">
        <f t="shared" si="1"/>
        <v>29.24</v>
      </c>
    </row>
    <row r="14" spans="1:8" ht="15" customHeight="1" x14ac:dyDescent="0.25">
      <c r="A14" s="19">
        <v>1455</v>
      </c>
      <c r="B14" s="20" t="s">
        <v>22</v>
      </c>
      <c r="C14" s="21" t="s">
        <v>760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>
        <v>28.05</v>
      </c>
      <c r="E25" s="22"/>
      <c r="F25" s="23"/>
      <c r="G25" s="17">
        <f t="shared" si="0"/>
        <v>28.05</v>
      </c>
      <c r="H25" s="24">
        <f t="shared" si="1"/>
        <v>28.05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0.69</v>
      </c>
      <c r="E29" s="22"/>
      <c r="F29" s="23"/>
      <c r="G29" s="17">
        <f t="shared" si="0"/>
        <v>0.69</v>
      </c>
      <c r="H29" s="24">
        <f t="shared" si="1"/>
        <v>0.69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174.792</v>
      </c>
      <c r="E30" s="22"/>
      <c r="F30" s="23"/>
      <c r="G30" s="17">
        <f t="shared" si="0"/>
        <v>174.792</v>
      </c>
      <c r="H30" s="24">
        <f t="shared" si="1"/>
        <v>174.79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40</v>
      </c>
      <c r="E37" s="22"/>
      <c r="F37" s="23"/>
      <c r="G37" s="17">
        <f t="shared" ref="G37:G60" si="2">SUM(D37:F37)</f>
        <v>40</v>
      </c>
      <c r="H37" s="24">
        <f t="shared" si="1"/>
        <v>40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2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2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2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2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2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2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2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2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2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12.85</v>
      </c>
      <c r="E47" s="22"/>
      <c r="F47" s="23"/>
      <c r="G47" s="17">
        <f t="shared" si="2"/>
        <v>12.85</v>
      </c>
      <c r="H47" s="24">
        <f t="shared" si="1"/>
        <v>12.85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2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2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2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2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2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2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2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2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22.9</v>
      </c>
      <c r="E56" s="22"/>
      <c r="F56" s="23"/>
      <c r="G56" s="17">
        <f t="shared" si="2"/>
        <v>22.9</v>
      </c>
      <c r="H56" s="24">
        <f t="shared" si="1"/>
        <v>22.9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2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2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2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2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3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3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3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3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3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1.38</v>
      </c>
      <c r="E67" s="22"/>
      <c r="F67" s="23"/>
      <c r="G67" s="17">
        <f t="shared" si="3"/>
        <v>1.38</v>
      </c>
      <c r="H67" s="24">
        <f t="shared" si="1"/>
        <v>1.38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3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3"/>
        <v>0</v>
      </c>
      <c r="H69" s="24">
        <f t="shared" ref="H69:H132" si="4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13.65</v>
      </c>
      <c r="E70" s="22"/>
      <c r="F70" s="23"/>
      <c r="G70" s="17">
        <f t="shared" si="3"/>
        <v>13.65</v>
      </c>
      <c r="H70" s="24">
        <f t="shared" si="4"/>
        <v>13.65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3"/>
        <v>0</v>
      </c>
      <c r="H71" s="24">
        <f t="shared" si="4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3"/>
        <v>0</v>
      </c>
      <c r="H72" s="24">
        <f t="shared" si="4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3"/>
        <v>0</v>
      </c>
      <c r="H73" s="24">
        <f t="shared" si="4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3"/>
        <v>0</v>
      </c>
      <c r="H74" s="24">
        <f t="shared" si="4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3"/>
        <v>0</v>
      </c>
      <c r="H75" s="24">
        <f t="shared" si="4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3"/>
        <v>0</v>
      </c>
      <c r="H76" s="24">
        <f t="shared" si="4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3"/>
        <v>0</v>
      </c>
      <c r="H77" s="24">
        <f t="shared" si="4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3"/>
        <v>0</v>
      </c>
      <c r="H78" s="24">
        <f t="shared" si="4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3"/>
        <v>0</v>
      </c>
      <c r="H79" s="24">
        <f t="shared" si="4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3"/>
        <v>0</v>
      </c>
      <c r="H80" s="24">
        <f t="shared" si="4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3"/>
        <v>0</v>
      </c>
      <c r="H81" s="24">
        <f t="shared" si="4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3"/>
        <v>0</v>
      </c>
      <c r="H82" s="24">
        <f t="shared" si="4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3"/>
        <v>0</v>
      </c>
      <c r="H83" s="24">
        <f t="shared" si="4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15.891999999999999</v>
      </c>
      <c r="E84" s="22"/>
      <c r="F84" s="23"/>
      <c r="G84" s="17">
        <f t="shared" si="3"/>
        <v>15.891999999999999</v>
      </c>
      <c r="H84" s="24">
        <f t="shared" si="4"/>
        <v>15.89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7299.692</v>
      </c>
      <c r="E85" s="22"/>
      <c r="F85" s="23">
        <v>121.27</v>
      </c>
      <c r="G85" s="17">
        <f t="shared" si="3"/>
        <v>7420.9620000000004</v>
      </c>
      <c r="H85" s="24">
        <f t="shared" si="4"/>
        <v>7420.96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1.38</v>
      </c>
      <c r="E86" s="25"/>
      <c r="F86" s="23"/>
      <c r="G86" s="17">
        <f t="shared" si="3"/>
        <v>1.38</v>
      </c>
      <c r="H86" s="24">
        <f t="shared" si="4"/>
        <v>1.38</v>
      </c>
    </row>
    <row r="87" spans="1:8" ht="15" customHeight="1" x14ac:dyDescent="0.25">
      <c r="A87" s="19">
        <v>5897</v>
      </c>
      <c r="B87" s="20" t="s">
        <v>156</v>
      </c>
      <c r="C87" s="21" t="s">
        <v>762</v>
      </c>
      <c r="D87" s="22"/>
      <c r="E87" s="22"/>
      <c r="F87" s="23"/>
      <c r="G87" s="17">
        <f t="shared" si="3"/>
        <v>0</v>
      </c>
      <c r="H87" s="24">
        <f t="shared" si="4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3"/>
        <v>0</v>
      </c>
      <c r="H88" s="24">
        <f t="shared" si="4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3"/>
        <v>0</v>
      </c>
      <c r="H89" s="24">
        <f t="shared" si="4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3"/>
        <v>0</v>
      </c>
      <c r="H90" s="24">
        <f t="shared" si="4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3"/>
        <v>0</v>
      </c>
      <c r="H91" s="24">
        <f t="shared" si="4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3"/>
        <v>0</v>
      </c>
      <c r="H92" s="24">
        <f t="shared" si="4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3"/>
        <v>0</v>
      </c>
      <c r="H93" s="24">
        <f t="shared" si="4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3"/>
        <v>0</v>
      </c>
      <c r="H94" s="24">
        <f t="shared" si="4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3"/>
        <v>0</v>
      </c>
      <c r="H95" s="24">
        <f t="shared" si="4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3"/>
        <v>0</v>
      </c>
      <c r="H96" s="24">
        <f t="shared" si="4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3"/>
        <v>0</v>
      </c>
      <c r="H97" s="24">
        <f t="shared" si="4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3"/>
        <v>0</v>
      </c>
      <c r="H98" s="24">
        <f t="shared" si="4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3"/>
        <v>0</v>
      </c>
      <c r="H99" s="24">
        <f t="shared" si="4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3"/>
        <v>0</v>
      </c>
      <c r="H100" s="24">
        <f t="shared" si="4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3"/>
        <v>0</v>
      </c>
      <c r="H101" s="24">
        <f t="shared" si="4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3"/>
        <v>0</v>
      </c>
      <c r="H102" s="24">
        <f t="shared" si="4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3"/>
        <v>0</v>
      </c>
      <c r="H103" s="24">
        <f t="shared" si="4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3"/>
        <v>0</v>
      </c>
      <c r="H104" s="24">
        <f t="shared" si="4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3"/>
        <v>0</v>
      </c>
      <c r="H105" s="24">
        <f t="shared" si="4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3"/>
        <v>0</v>
      </c>
      <c r="H106" s="24">
        <f t="shared" si="4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3"/>
        <v>0</v>
      </c>
      <c r="H107" s="24">
        <f t="shared" si="4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3"/>
        <v>0</v>
      </c>
      <c r="H108" s="24">
        <f t="shared" si="4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3"/>
        <v>0</v>
      </c>
      <c r="H109" s="24">
        <f t="shared" si="4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3"/>
        <v>0</v>
      </c>
      <c r="H110" s="24">
        <f t="shared" si="4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3"/>
        <v>0</v>
      </c>
      <c r="H111" s="24">
        <f t="shared" si="4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3"/>
        <v>0</v>
      </c>
      <c r="H112" s="24">
        <f t="shared" si="4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3"/>
        <v>0</v>
      </c>
      <c r="H113" s="24">
        <f t="shared" si="4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14.417999999999999</v>
      </c>
      <c r="E114" s="22"/>
      <c r="F114" s="23"/>
      <c r="G114" s="17">
        <f t="shared" si="3"/>
        <v>14.417999999999999</v>
      </c>
      <c r="H114" s="24">
        <f t="shared" si="4"/>
        <v>14.42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3"/>
        <v>0</v>
      </c>
      <c r="H115" s="24">
        <f t="shared" si="4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3"/>
        <v>0</v>
      </c>
      <c r="H116" s="24">
        <f t="shared" si="4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3"/>
        <v>0</v>
      </c>
      <c r="H117" s="24">
        <f t="shared" si="4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3"/>
        <v>0</v>
      </c>
      <c r="H118" s="24">
        <f t="shared" si="4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3"/>
        <v>0</v>
      </c>
      <c r="H119" s="24">
        <f t="shared" si="4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3"/>
        <v>0</v>
      </c>
      <c r="H120" s="24">
        <f t="shared" si="4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3"/>
        <v>0</v>
      </c>
      <c r="H121" s="24">
        <f t="shared" si="4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0.69</v>
      </c>
      <c r="E122" s="22"/>
      <c r="F122" s="23"/>
      <c r="G122" s="17">
        <f t="shared" si="3"/>
        <v>0.69</v>
      </c>
      <c r="H122" s="24">
        <f t="shared" si="4"/>
        <v>0.69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3"/>
        <v>0</v>
      </c>
      <c r="H123" s="24">
        <f t="shared" si="4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3"/>
        <v>0</v>
      </c>
      <c r="H124" s="24">
        <f t="shared" si="4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3"/>
        <v>0</v>
      </c>
      <c r="H125" s="24">
        <f t="shared" si="4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0.69</v>
      </c>
      <c r="E126" s="22"/>
      <c r="F126" s="23"/>
      <c r="G126" s="17">
        <f t="shared" ref="G126:G189" si="5">SUM(D126:F126)</f>
        <v>0.69</v>
      </c>
      <c r="H126" s="24">
        <f t="shared" si="4"/>
        <v>0.69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5"/>
        <v>0</v>
      </c>
      <c r="H127" s="24">
        <f t="shared" si="4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5"/>
        <v>0</v>
      </c>
      <c r="H128" s="24">
        <f t="shared" si="4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5"/>
        <v>0</v>
      </c>
      <c r="H129" s="24">
        <f t="shared" si="4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5"/>
        <v>0</v>
      </c>
      <c r="H130" s="24">
        <f t="shared" si="4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5"/>
        <v>0</v>
      </c>
      <c r="H131" s="24">
        <f t="shared" si="4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5"/>
        <v>0</v>
      </c>
      <c r="H132" s="24">
        <f t="shared" si="4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5"/>
        <v>0</v>
      </c>
      <c r="H133" s="24">
        <f t="shared" ref="H133:H196" si="6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5"/>
        <v>0</v>
      </c>
      <c r="H134" s="24">
        <f t="shared" si="6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5"/>
        <v>0</v>
      </c>
      <c r="H135" s="24">
        <f t="shared" si="6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5"/>
        <v>0</v>
      </c>
      <c r="H136" s="24">
        <f t="shared" si="6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5"/>
        <v>0</v>
      </c>
      <c r="H137" s="24">
        <f t="shared" si="6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5"/>
        <v>0</v>
      </c>
      <c r="H138" s="24">
        <f t="shared" si="6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5"/>
        <v>0</v>
      </c>
      <c r="H139" s="24">
        <f t="shared" si="6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5"/>
        <v>0</v>
      </c>
      <c r="H140" s="24">
        <f t="shared" si="6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5"/>
        <v>0</v>
      </c>
      <c r="H141" s="24">
        <f t="shared" si="6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5"/>
        <v>0</v>
      </c>
      <c r="H142" s="24">
        <f t="shared" si="6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5"/>
        <v>0</v>
      </c>
      <c r="H143" s="24">
        <f t="shared" si="6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5"/>
        <v>0</v>
      </c>
      <c r="H144" s="24">
        <f t="shared" si="6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5"/>
        <v>0</v>
      </c>
      <c r="H145" s="24">
        <f t="shared" si="6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5"/>
        <v>0</v>
      </c>
      <c r="H146" s="24">
        <f t="shared" si="6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5.65</v>
      </c>
      <c r="E147" s="22"/>
      <c r="F147" s="23"/>
      <c r="G147" s="17">
        <f t="shared" si="5"/>
        <v>5.65</v>
      </c>
      <c r="H147" s="24">
        <f t="shared" si="6"/>
        <v>5.65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5"/>
        <v>0</v>
      </c>
      <c r="H148" s="24">
        <f t="shared" si="6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5"/>
        <v>0</v>
      </c>
      <c r="H149" s="24">
        <f t="shared" si="6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5"/>
        <v>0</v>
      </c>
      <c r="H150" s="24">
        <f t="shared" si="6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5"/>
        <v>0</v>
      </c>
      <c r="H151" s="24">
        <f t="shared" si="6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5"/>
        <v>0</v>
      </c>
      <c r="H152" s="24">
        <f t="shared" si="6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5"/>
        <v>0</v>
      </c>
      <c r="H153" s="24">
        <f t="shared" si="6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5"/>
        <v>0</v>
      </c>
      <c r="H154" s="24">
        <f t="shared" si="6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5"/>
        <v>0</v>
      </c>
      <c r="H155" s="24">
        <f t="shared" si="6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5"/>
        <v>0</v>
      </c>
      <c r="H156" s="24">
        <f t="shared" si="6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92.7</v>
      </c>
      <c r="E157" s="22"/>
      <c r="F157" s="23"/>
      <c r="G157" s="17">
        <f t="shared" si="5"/>
        <v>92.7</v>
      </c>
      <c r="H157" s="24">
        <f t="shared" si="6"/>
        <v>92.7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5"/>
        <v>0</v>
      </c>
      <c r="H158" s="24">
        <f t="shared" si="6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5"/>
        <v>0</v>
      </c>
      <c r="H159" s="24">
        <f t="shared" si="6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5"/>
        <v>0</v>
      </c>
      <c r="H160" s="24">
        <f t="shared" si="6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>
        <v>2.0699999999999998</v>
      </c>
      <c r="E161" s="22"/>
      <c r="F161" s="23"/>
      <c r="G161" s="17">
        <f t="shared" si="5"/>
        <v>2.0699999999999998</v>
      </c>
      <c r="H161" s="24">
        <f t="shared" si="6"/>
        <v>2.0699999999999998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5"/>
        <v>0</v>
      </c>
      <c r="H162" s="24">
        <f t="shared" si="6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5"/>
        <v>0</v>
      </c>
      <c r="H163" s="24">
        <f t="shared" si="6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5"/>
        <v>0</v>
      </c>
      <c r="H164" s="24">
        <f t="shared" si="6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5"/>
        <v>0</v>
      </c>
      <c r="H165" s="24">
        <f t="shared" si="6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5"/>
        <v>0</v>
      </c>
      <c r="H166" s="24">
        <f t="shared" si="6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86.55</v>
      </c>
      <c r="E167" s="22"/>
      <c r="F167" s="23"/>
      <c r="G167" s="17">
        <f t="shared" si="5"/>
        <v>86.55</v>
      </c>
      <c r="H167" s="24">
        <f t="shared" si="6"/>
        <v>86.55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5"/>
        <v>0</v>
      </c>
      <c r="H168" s="24">
        <f t="shared" si="6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5"/>
        <v>0</v>
      </c>
      <c r="H169" s="24">
        <f t="shared" si="6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5"/>
        <v>0</v>
      </c>
      <c r="H170" s="24">
        <f t="shared" si="6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5"/>
        <v>0</v>
      </c>
      <c r="H171" s="24">
        <f t="shared" si="6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5"/>
        <v>0</v>
      </c>
      <c r="H172" s="24">
        <f t="shared" si="6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5"/>
        <v>0</v>
      </c>
      <c r="H173" s="24">
        <f t="shared" si="6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5"/>
        <v>0</v>
      </c>
      <c r="H174" s="24">
        <f t="shared" si="6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5"/>
        <v>0</v>
      </c>
      <c r="H175" s="24">
        <f t="shared" si="6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5"/>
        <v>0</v>
      </c>
      <c r="H176" s="24">
        <f t="shared" si="6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62.5</v>
      </c>
      <c r="E177" s="22"/>
      <c r="F177" s="23"/>
      <c r="G177" s="17">
        <f t="shared" si="5"/>
        <v>62.5</v>
      </c>
      <c r="H177" s="24">
        <f t="shared" si="6"/>
        <v>62.5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5"/>
        <v>0</v>
      </c>
      <c r="H178" s="24">
        <f t="shared" si="6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5"/>
        <v>0</v>
      </c>
      <c r="H179" s="24">
        <f t="shared" si="6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9.1159999999999997</v>
      </c>
      <c r="E180" s="22"/>
      <c r="F180" s="23"/>
      <c r="G180" s="17">
        <f t="shared" si="5"/>
        <v>9.1159999999999997</v>
      </c>
      <c r="H180" s="24">
        <f t="shared" si="6"/>
        <v>9.1199999999999992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5"/>
        <v>0</v>
      </c>
      <c r="H181" s="24">
        <f t="shared" si="6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>
        <v>2.34</v>
      </c>
      <c r="E182" s="22"/>
      <c r="F182" s="23"/>
      <c r="G182" s="17">
        <f t="shared" si="5"/>
        <v>2.34</v>
      </c>
      <c r="H182" s="24">
        <f t="shared" si="6"/>
        <v>2.34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5"/>
        <v>0</v>
      </c>
      <c r="H183" s="24">
        <f t="shared" si="6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5"/>
        <v>0</v>
      </c>
      <c r="H184" s="24">
        <f t="shared" si="6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5"/>
        <v>0</v>
      </c>
      <c r="H185" s="24">
        <f t="shared" si="6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5"/>
        <v>0</v>
      </c>
      <c r="H186" s="24">
        <f t="shared" si="6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5"/>
        <v>0</v>
      </c>
      <c r="H187" s="24">
        <f t="shared" si="6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5"/>
        <v>0</v>
      </c>
      <c r="H188" s="24">
        <f t="shared" si="6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5"/>
        <v>0</v>
      </c>
      <c r="H189" s="24">
        <f t="shared" si="6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10.039999999999999</v>
      </c>
      <c r="E190" s="22"/>
      <c r="F190" s="23"/>
      <c r="G190" s="17">
        <f t="shared" ref="G190:G253" si="7">SUM(D190:F190)</f>
        <v>10.039999999999999</v>
      </c>
      <c r="H190" s="24">
        <f t="shared" si="6"/>
        <v>10.039999999999999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7"/>
        <v>0</v>
      </c>
      <c r="H191" s="24">
        <f t="shared" si="6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7"/>
        <v>0</v>
      </c>
      <c r="H192" s="24">
        <f t="shared" si="6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7"/>
        <v>0</v>
      </c>
      <c r="H193" s="24">
        <f t="shared" si="6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7"/>
        <v>0</v>
      </c>
      <c r="H194" s="24">
        <f t="shared" si="6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7"/>
        <v>0</v>
      </c>
      <c r="H195" s="24">
        <f t="shared" si="6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7"/>
        <v>0</v>
      </c>
      <c r="H196" s="24">
        <f t="shared" si="6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7"/>
        <v>0</v>
      </c>
      <c r="H197" s="24">
        <f t="shared" ref="H197:H260" si="8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7"/>
        <v>0</v>
      </c>
      <c r="H198" s="24">
        <f t="shared" si="8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7"/>
        <v>0</v>
      </c>
      <c r="H199" s="24">
        <f t="shared" si="8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7"/>
        <v>0</v>
      </c>
      <c r="H200" s="24">
        <f t="shared" si="8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7"/>
        <v>0</v>
      </c>
      <c r="H201" s="24">
        <f t="shared" si="8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7"/>
        <v>0</v>
      </c>
      <c r="H202" s="24">
        <f t="shared" si="8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7"/>
        <v>0</v>
      </c>
      <c r="H203" s="24">
        <f t="shared" si="8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7"/>
        <v>0</v>
      </c>
      <c r="H204" s="24">
        <f t="shared" si="8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7"/>
        <v>0</v>
      </c>
      <c r="H205" s="24">
        <f t="shared" si="8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7"/>
        <v>0</v>
      </c>
      <c r="H206" s="24">
        <f t="shared" si="8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>
        <v>11.65</v>
      </c>
      <c r="E207" s="22"/>
      <c r="F207" s="23"/>
      <c r="G207" s="17">
        <f t="shared" si="7"/>
        <v>11.65</v>
      </c>
      <c r="H207" s="24">
        <f t="shared" si="8"/>
        <v>11.65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7"/>
        <v>0</v>
      </c>
      <c r="H208" s="24">
        <f t="shared" si="8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7"/>
        <v>0</v>
      </c>
      <c r="H209" s="24">
        <f t="shared" si="8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7"/>
        <v>0</v>
      </c>
      <c r="H210" s="24">
        <f t="shared" si="8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7"/>
        <v>0</v>
      </c>
      <c r="H211" s="24">
        <f t="shared" si="8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7"/>
        <v>0</v>
      </c>
      <c r="H212" s="24">
        <f t="shared" si="8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7"/>
        <v>0</v>
      </c>
      <c r="H213" s="24">
        <f t="shared" si="8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7"/>
        <v>0</v>
      </c>
      <c r="H214" s="24">
        <f t="shared" si="8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7"/>
        <v>0</v>
      </c>
      <c r="H215" s="24">
        <f t="shared" si="8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7"/>
        <v>0</v>
      </c>
      <c r="H216" s="24">
        <f t="shared" si="8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7"/>
        <v>0</v>
      </c>
      <c r="H217" s="24">
        <f t="shared" si="8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7"/>
        <v>0</v>
      </c>
      <c r="H218" s="24">
        <f t="shared" si="8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7"/>
        <v>0</v>
      </c>
      <c r="H219" s="24">
        <f t="shared" si="8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7"/>
        <v>0</v>
      </c>
      <c r="H220" s="24">
        <f t="shared" si="8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7"/>
        <v>0</v>
      </c>
      <c r="H221" s="24">
        <f t="shared" si="8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7"/>
        <v>0</v>
      </c>
      <c r="H222" s="24">
        <f t="shared" si="8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7"/>
        <v>0</v>
      </c>
      <c r="H223" s="24">
        <f t="shared" si="8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7"/>
        <v>0</v>
      </c>
      <c r="H224" s="24">
        <f t="shared" si="8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7"/>
        <v>0</v>
      </c>
      <c r="H225" s="24">
        <f t="shared" si="8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7"/>
        <v>0</v>
      </c>
      <c r="H226" s="24">
        <f t="shared" si="8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7"/>
        <v>0</v>
      </c>
      <c r="H227" s="24">
        <f t="shared" si="8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7"/>
        <v>0</v>
      </c>
      <c r="H228" s="24">
        <f t="shared" si="8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4.3600000000000003</v>
      </c>
      <c r="E229" s="22"/>
      <c r="F229" s="23"/>
      <c r="G229" s="17">
        <f t="shared" si="7"/>
        <v>4.3600000000000003</v>
      </c>
      <c r="H229" s="24">
        <f t="shared" si="8"/>
        <v>4.3600000000000003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7"/>
        <v>0</v>
      </c>
      <c r="H230" s="24">
        <f t="shared" si="8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7"/>
        <v>0</v>
      </c>
      <c r="H231" s="24">
        <f t="shared" si="8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7"/>
        <v>0</v>
      </c>
      <c r="H232" s="24">
        <f t="shared" si="8"/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7"/>
        <v>0</v>
      </c>
      <c r="H233" s="24">
        <f t="shared" si="8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7"/>
        <v>0</v>
      </c>
      <c r="H234" s="24">
        <f t="shared" si="8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7"/>
        <v>0</v>
      </c>
      <c r="H235" s="24">
        <f t="shared" si="8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7"/>
        <v>0</v>
      </c>
      <c r="H236" s="24">
        <f t="shared" si="8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7"/>
        <v>0</v>
      </c>
      <c r="H237" s="24">
        <f t="shared" si="8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7"/>
        <v>0</v>
      </c>
      <c r="H238" s="24">
        <f t="shared" si="8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7"/>
        <v>0</v>
      </c>
      <c r="H239" s="24">
        <f t="shared" si="8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7"/>
        <v>0</v>
      </c>
      <c r="H240" s="24">
        <f t="shared" si="8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7"/>
        <v>0</v>
      </c>
      <c r="H241" s="24">
        <f t="shared" si="8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7"/>
        <v>0</v>
      </c>
      <c r="H242" s="24">
        <f t="shared" si="8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7"/>
        <v>0</v>
      </c>
      <c r="H243" s="24">
        <f t="shared" si="8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4.83</v>
      </c>
      <c r="E244" s="22"/>
      <c r="F244" s="23"/>
      <c r="G244" s="17">
        <f t="shared" si="7"/>
        <v>4.83</v>
      </c>
      <c r="H244" s="24">
        <f t="shared" si="8"/>
        <v>4.83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188.1</v>
      </c>
      <c r="E245" s="22"/>
      <c r="F245" s="23"/>
      <c r="G245" s="17">
        <f t="shared" si="7"/>
        <v>188.1</v>
      </c>
      <c r="H245" s="24">
        <f t="shared" si="8"/>
        <v>188.1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7"/>
        <v>0</v>
      </c>
      <c r="H246" s="24">
        <f t="shared" si="8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7"/>
        <v>0</v>
      </c>
      <c r="H247" s="24">
        <f t="shared" si="8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7"/>
        <v>0</v>
      </c>
      <c r="H248" s="24">
        <f t="shared" si="8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7"/>
        <v>0</v>
      </c>
      <c r="H249" s="24">
        <f t="shared" si="8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7"/>
        <v>0</v>
      </c>
      <c r="H250" s="24">
        <f t="shared" si="8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7"/>
        <v>0</v>
      </c>
      <c r="H251" s="24">
        <f t="shared" si="8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7"/>
        <v>0</v>
      </c>
      <c r="H252" s="24">
        <f t="shared" si="8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7"/>
        <v>0</v>
      </c>
      <c r="H253" s="24">
        <f t="shared" si="8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4" si="9">SUM(D254:F254)</f>
        <v>0</v>
      </c>
      <c r="H254" s="24">
        <f t="shared" si="8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9"/>
        <v>0</v>
      </c>
      <c r="H255" s="24">
        <f t="shared" si="8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9"/>
        <v>0</v>
      </c>
      <c r="H256" s="24">
        <f t="shared" si="8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9"/>
        <v>0</v>
      </c>
      <c r="H257" s="24">
        <f t="shared" si="8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9"/>
        <v>0</v>
      </c>
      <c r="H258" s="24">
        <f t="shared" si="8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9"/>
        <v>0</v>
      </c>
      <c r="H259" s="24">
        <f t="shared" si="8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9"/>
        <v>0</v>
      </c>
      <c r="H260" s="24">
        <f t="shared" si="8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9"/>
        <v>0</v>
      </c>
      <c r="H261" s="24">
        <f t="shared" ref="H261:H324" si="10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9"/>
        <v>0</v>
      </c>
      <c r="H262" s="24">
        <f t="shared" si="10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9"/>
        <v>0</v>
      </c>
      <c r="H263" s="24">
        <f t="shared" si="10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9"/>
        <v>0</v>
      </c>
      <c r="H264" s="24">
        <f t="shared" si="10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9"/>
        <v>0</v>
      </c>
      <c r="H265" s="24">
        <f t="shared" si="10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9"/>
        <v>0</v>
      </c>
      <c r="H266" s="24">
        <f t="shared" si="10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>
        <v>94.56</v>
      </c>
      <c r="E267" s="22"/>
      <c r="F267" s="23"/>
      <c r="G267" s="17">
        <f t="shared" si="9"/>
        <v>94.56</v>
      </c>
      <c r="H267" s="24">
        <f t="shared" si="10"/>
        <v>94.56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9"/>
        <v>0</v>
      </c>
      <c r="H268" s="24">
        <f t="shared" si="10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9"/>
        <v>0</v>
      </c>
      <c r="H269" s="24">
        <f t="shared" si="10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9"/>
        <v>0</v>
      </c>
      <c r="H270" s="24">
        <f t="shared" si="10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9"/>
        <v>0</v>
      </c>
      <c r="H271" s="24">
        <f t="shared" si="10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9"/>
        <v>0</v>
      </c>
      <c r="H272" s="24">
        <f t="shared" si="10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9"/>
        <v>0</v>
      </c>
      <c r="H273" s="24">
        <f t="shared" si="10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9"/>
        <v>0</v>
      </c>
      <c r="H274" s="24">
        <f t="shared" si="10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9"/>
        <v>0</v>
      </c>
      <c r="H275" s="24">
        <f t="shared" si="10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9"/>
        <v>0</v>
      </c>
      <c r="H276" s="24">
        <f t="shared" si="10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9"/>
        <v>0</v>
      </c>
      <c r="H277" s="24">
        <f t="shared" si="10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9"/>
        <v>0</v>
      </c>
      <c r="H278" s="24">
        <f t="shared" si="10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9"/>
        <v>0</v>
      </c>
      <c r="H279" s="24">
        <f t="shared" si="10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9"/>
        <v>0</v>
      </c>
      <c r="H280" s="24">
        <f t="shared" si="10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9"/>
        <v>0</v>
      </c>
      <c r="H281" s="24">
        <f t="shared" si="10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9"/>
        <v>0</v>
      </c>
      <c r="H282" s="24">
        <f t="shared" si="10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9"/>
        <v>0</v>
      </c>
      <c r="H283" s="24">
        <f t="shared" si="10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9"/>
        <v>0</v>
      </c>
      <c r="H284" s="24">
        <f t="shared" si="10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9"/>
        <v>0</v>
      </c>
      <c r="H285" s="24">
        <f t="shared" si="10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9"/>
        <v>0</v>
      </c>
      <c r="H286" s="24">
        <f t="shared" si="10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9"/>
        <v>0</v>
      </c>
      <c r="H287" s="24">
        <f t="shared" si="10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9"/>
        <v>0</v>
      </c>
      <c r="H288" s="24">
        <f t="shared" si="10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9"/>
        <v>0</v>
      </c>
      <c r="H289" s="24">
        <f t="shared" si="10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9"/>
        <v>0</v>
      </c>
      <c r="H290" s="24">
        <f t="shared" si="10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9"/>
        <v>0</v>
      </c>
      <c r="H291" s="24">
        <f t="shared" si="10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9"/>
        <v>0</v>
      </c>
      <c r="H292" s="24">
        <f t="shared" si="10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9"/>
        <v>0</v>
      </c>
      <c r="H293" s="24">
        <f t="shared" si="10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9"/>
        <v>0</v>
      </c>
      <c r="H294" s="24">
        <f t="shared" si="10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9"/>
        <v>0</v>
      </c>
      <c r="H295" s="24">
        <f t="shared" si="10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9"/>
        <v>0</v>
      </c>
      <c r="H296" s="24">
        <f t="shared" si="10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9"/>
        <v>0</v>
      </c>
      <c r="H297" s="24">
        <f t="shared" si="10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9"/>
        <v>0</v>
      </c>
      <c r="H298" s="24">
        <f t="shared" si="10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9"/>
        <v>0</v>
      </c>
      <c r="H299" s="24">
        <f t="shared" si="10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9"/>
        <v>0</v>
      </c>
      <c r="H300" s="24">
        <f t="shared" si="10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9"/>
        <v>0</v>
      </c>
      <c r="H301" s="24">
        <f t="shared" si="10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9"/>
        <v>0</v>
      </c>
      <c r="H302" s="24">
        <f t="shared" si="10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9"/>
        <v>0</v>
      </c>
      <c r="H303" s="24">
        <f t="shared" si="10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9"/>
        <v>0</v>
      </c>
      <c r="H304" s="24">
        <f t="shared" si="10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9"/>
        <v>0</v>
      </c>
      <c r="H305" s="24">
        <f t="shared" si="10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425.91</v>
      </c>
      <c r="E306" s="22"/>
      <c r="F306" s="23"/>
      <c r="G306" s="17">
        <f t="shared" si="9"/>
        <v>425.91</v>
      </c>
      <c r="H306" s="24">
        <f t="shared" si="10"/>
        <v>425.91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9"/>
        <v>0</v>
      </c>
      <c r="H307" s="24">
        <f t="shared" si="10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24.03</v>
      </c>
      <c r="E308" s="22"/>
      <c r="F308" s="23"/>
      <c r="G308" s="17">
        <f t="shared" si="9"/>
        <v>24.03</v>
      </c>
      <c r="H308" s="24">
        <f t="shared" si="10"/>
        <v>24.03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9"/>
        <v>0</v>
      </c>
      <c r="H309" s="24">
        <f t="shared" si="10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9"/>
        <v>0</v>
      </c>
      <c r="H310" s="24">
        <f t="shared" si="10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9"/>
        <v>0</v>
      </c>
      <c r="H311" s="24">
        <f t="shared" si="10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9"/>
        <v>0</v>
      </c>
      <c r="H312" s="24">
        <f t="shared" si="10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9"/>
        <v>0</v>
      </c>
      <c r="H313" s="24">
        <f t="shared" si="10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9"/>
        <v>0</v>
      </c>
      <c r="H314" s="24">
        <f t="shared" si="10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10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47" si="11">SUM(D316:F316)</f>
        <v>0</v>
      </c>
      <c r="H316" s="24">
        <f t="shared" si="10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1"/>
        <v>0</v>
      </c>
      <c r="H317" s="24">
        <f t="shared" si="10"/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1"/>
        <v>0</v>
      </c>
      <c r="H318" s="24">
        <f t="shared" si="10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1"/>
        <v>0</v>
      </c>
      <c r="H319" s="24">
        <f t="shared" si="10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1"/>
        <v>0</v>
      </c>
      <c r="H320" s="24">
        <f t="shared" si="10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1"/>
        <v>0</v>
      </c>
      <c r="H321" s="24">
        <f t="shared" si="10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1"/>
        <v>0</v>
      </c>
      <c r="H322" s="24">
        <f t="shared" si="10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1"/>
        <v>0</v>
      </c>
      <c r="H323" s="24">
        <f t="shared" si="10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1"/>
        <v>0</v>
      </c>
      <c r="H324" s="24">
        <f t="shared" si="10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1"/>
        <v>0</v>
      </c>
      <c r="H325" s="24">
        <f t="shared" ref="H325:H388" si="12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1"/>
        <v>0</v>
      </c>
      <c r="H326" s="24">
        <f t="shared" si="12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1"/>
        <v>0</v>
      </c>
      <c r="H327" s="24">
        <f t="shared" si="12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0.69</v>
      </c>
      <c r="E328" s="22"/>
      <c r="F328" s="23"/>
      <c r="G328" s="17">
        <f t="shared" si="11"/>
        <v>0.69</v>
      </c>
      <c r="H328" s="24">
        <f t="shared" si="12"/>
        <v>0.69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1"/>
        <v>0</v>
      </c>
      <c r="H329" s="24">
        <f t="shared" si="12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1"/>
        <v>0</v>
      </c>
      <c r="H330" s="24">
        <f t="shared" si="12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1"/>
        <v>0</v>
      </c>
      <c r="H331" s="24">
        <f t="shared" si="12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1"/>
        <v>0</v>
      </c>
      <c r="H332" s="24">
        <f t="shared" si="12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1"/>
        <v>0</v>
      </c>
      <c r="H333" s="24">
        <f t="shared" si="12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1"/>
        <v>0</v>
      </c>
      <c r="H334" s="24">
        <f t="shared" si="12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1"/>
        <v>0</v>
      </c>
      <c r="H335" s="24">
        <f t="shared" si="12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1"/>
        <v>0</v>
      </c>
      <c r="H336" s="24">
        <f t="shared" si="12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1"/>
        <v>0</v>
      </c>
      <c r="H337" s="24">
        <f t="shared" si="12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1"/>
        <v>0</v>
      </c>
      <c r="H338" s="24">
        <f t="shared" si="12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1"/>
        <v>0</v>
      </c>
      <c r="H339" s="24">
        <f t="shared" si="12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1"/>
        <v>0</v>
      </c>
      <c r="H340" s="24">
        <f t="shared" si="12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1"/>
        <v>0</v>
      </c>
      <c r="H341" s="24">
        <f t="shared" si="12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1"/>
        <v>0</v>
      </c>
      <c r="H342" s="24">
        <f t="shared" si="12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1"/>
        <v>0</v>
      </c>
      <c r="H343" s="24">
        <f t="shared" si="12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1"/>
        <v>0</v>
      </c>
      <c r="H344" s="24">
        <f t="shared" si="12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1"/>
        <v>0</v>
      </c>
      <c r="H345" s="24">
        <f t="shared" si="12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1"/>
        <v>0</v>
      </c>
      <c r="H346" s="24">
        <f t="shared" si="12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1"/>
        <v>0</v>
      </c>
      <c r="H347" s="24">
        <f t="shared" si="12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ref="G348:G379" si="13">SUM(D348:F348)</f>
        <v>0</v>
      </c>
      <c r="H348" s="24">
        <f t="shared" si="12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0.69</v>
      </c>
      <c r="E349" s="22"/>
      <c r="F349" s="23"/>
      <c r="G349" s="17">
        <f t="shared" si="13"/>
        <v>0.69</v>
      </c>
      <c r="H349" s="24">
        <f t="shared" si="12"/>
        <v>0.69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3"/>
        <v>0</v>
      </c>
      <c r="H350" s="24">
        <f t="shared" si="12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3"/>
        <v>0</v>
      </c>
      <c r="H351" s="24">
        <f t="shared" si="12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3"/>
        <v>0</v>
      </c>
      <c r="H352" s="24">
        <f t="shared" si="12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3"/>
        <v>0</v>
      </c>
      <c r="H353" s="24">
        <f t="shared" si="12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3"/>
        <v>0</v>
      </c>
      <c r="H354" s="24">
        <f t="shared" si="12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3"/>
        <v>0</v>
      </c>
      <c r="H355" s="24">
        <f t="shared" si="12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3"/>
        <v>0</v>
      </c>
      <c r="H356" s="24">
        <f t="shared" si="12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3"/>
        <v>0</v>
      </c>
      <c r="H357" s="24">
        <f t="shared" si="12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3"/>
        <v>0</v>
      </c>
      <c r="H358" s="24">
        <f t="shared" si="12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3"/>
        <v>0</v>
      </c>
      <c r="H359" s="24">
        <f t="shared" si="12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3"/>
        <v>0</v>
      </c>
      <c r="H360" s="24">
        <f t="shared" si="12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3"/>
        <v>0</v>
      </c>
      <c r="H361" s="24">
        <f t="shared" si="12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3"/>
        <v>0</v>
      </c>
      <c r="H362" s="24">
        <f t="shared" si="12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3"/>
        <v>0</v>
      </c>
      <c r="H363" s="24">
        <f t="shared" si="12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3"/>
        <v>0</v>
      </c>
      <c r="H364" s="24">
        <f t="shared" si="12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3"/>
        <v>0</v>
      </c>
      <c r="H365" s="24">
        <f t="shared" si="12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3"/>
        <v>0</v>
      </c>
      <c r="H366" s="24">
        <f t="shared" si="12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3"/>
        <v>0</v>
      </c>
      <c r="H367" s="24">
        <f t="shared" si="12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3"/>
        <v>0</v>
      </c>
      <c r="H368" s="24">
        <f t="shared" si="12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3"/>
        <v>0</v>
      </c>
      <c r="H369" s="24">
        <f t="shared" si="12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3"/>
        <v>0</v>
      </c>
      <c r="H370" s="24">
        <f t="shared" si="12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3"/>
        <v>0</v>
      </c>
      <c r="H371" s="24">
        <f t="shared" si="12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3"/>
        <v>0</v>
      </c>
      <c r="H372" s="24">
        <f t="shared" si="12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83.85</v>
      </c>
      <c r="E373" s="22"/>
      <c r="F373" s="23"/>
      <c r="G373" s="17">
        <f t="shared" si="13"/>
        <v>83.85</v>
      </c>
      <c r="H373" s="24">
        <f t="shared" si="12"/>
        <v>83.85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3"/>
        <v>0</v>
      </c>
      <c r="H374" s="24">
        <f t="shared" si="12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3"/>
        <v>0</v>
      </c>
      <c r="H375" s="24">
        <f t="shared" si="12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3"/>
        <v>0</v>
      </c>
      <c r="H376" s="24">
        <f t="shared" si="12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3"/>
        <v>0</v>
      </c>
      <c r="H377" s="24">
        <f t="shared" si="12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3"/>
        <v>0</v>
      </c>
      <c r="H378" s="24">
        <f t="shared" si="12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3"/>
        <v>0</v>
      </c>
      <c r="H379" s="24">
        <f t="shared" si="12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ref="G380:G401" si="14">SUM(D380:F380)</f>
        <v>0</v>
      </c>
      <c r="H380" s="24">
        <f t="shared" si="12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4"/>
        <v>0</v>
      </c>
      <c r="H381" s="24">
        <f t="shared" si="12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626</v>
      </c>
      <c r="D382" s="22"/>
      <c r="E382" s="22"/>
      <c r="F382" s="23"/>
      <c r="G382" s="17">
        <f t="shared" si="14"/>
        <v>0</v>
      </c>
      <c r="H382" s="24">
        <f t="shared" si="12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4"/>
        <v>0</v>
      </c>
      <c r="H383" s="24">
        <f t="shared" si="12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761</v>
      </c>
      <c r="D384" s="22"/>
      <c r="E384" s="22"/>
      <c r="F384" s="23"/>
      <c r="G384" s="17">
        <f t="shared" si="14"/>
        <v>0</v>
      </c>
      <c r="H384" s="24">
        <f t="shared" si="12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4"/>
        <v>0</v>
      </c>
      <c r="H385" s="24">
        <f t="shared" si="12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4"/>
        <v>0</v>
      </c>
      <c r="H386" s="24">
        <f t="shared" si="12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24.611999999999998</v>
      </c>
      <c r="E387" s="22"/>
      <c r="F387" s="23"/>
      <c r="G387" s="17">
        <f t="shared" si="14"/>
        <v>24.611999999999998</v>
      </c>
      <c r="H387" s="24">
        <f t="shared" si="12"/>
        <v>24.61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631.58199999999999</v>
      </c>
      <c r="E388" s="4">
        <v>9.85</v>
      </c>
      <c r="F388" s="23"/>
      <c r="G388" s="17">
        <f t="shared" si="14"/>
        <v>641.43200000000002</v>
      </c>
      <c r="H388" s="24">
        <f t="shared" si="12"/>
        <v>641.42999999999995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256.61399999999998</v>
      </c>
      <c r="E389" s="22"/>
      <c r="F389" s="23"/>
      <c r="G389" s="17">
        <f t="shared" si="14"/>
        <v>256.61399999999998</v>
      </c>
      <c r="H389" s="24">
        <f t="shared" ref="H389:H401" si="15">ROUND(G389,2)</f>
        <v>256.61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4"/>
        <v>0</v>
      </c>
      <c r="H390" s="24">
        <f t="shared" si="15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25.085999999999999</v>
      </c>
      <c r="E391" s="22"/>
      <c r="F391" s="23"/>
      <c r="G391" s="17">
        <f t="shared" si="14"/>
        <v>25.085999999999999</v>
      </c>
      <c r="H391" s="24">
        <f t="shared" si="15"/>
        <v>25.09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4"/>
        <v>0</v>
      </c>
      <c r="H392" s="24">
        <f t="shared" si="15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4"/>
        <v>0</v>
      </c>
      <c r="H393" s="24">
        <f t="shared" si="15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4"/>
        <v>0</v>
      </c>
      <c r="H394" s="24">
        <f t="shared" si="15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4"/>
        <v>0</v>
      </c>
      <c r="H395" s="24">
        <f t="shared" si="15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6.1559999999999997</v>
      </c>
      <c r="E396" s="22"/>
      <c r="F396" s="23"/>
      <c r="G396" s="17">
        <f t="shared" si="14"/>
        <v>6.1559999999999997</v>
      </c>
      <c r="H396" s="24">
        <f t="shared" si="15"/>
        <v>6.16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15.641999999999999</v>
      </c>
      <c r="E397" s="22"/>
      <c r="F397" s="23"/>
      <c r="G397" s="17">
        <f t="shared" si="14"/>
        <v>15.641999999999999</v>
      </c>
      <c r="H397" s="24">
        <f t="shared" si="15"/>
        <v>15.64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4"/>
        <v>0</v>
      </c>
      <c r="H398" s="24">
        <f t="shared" si="15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4"/>
        <v>0</v>
      </c>
      <c r="H399" s="24">
        <f t="shared" si="15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4"/>
        <v>0</v>
      </c>
      <c r="H400" s="24">
        <f t="shared" si="15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4"/>
        <v>0</v>
      </c>
      <c r="H401" s="33">
        <f t="shared" si="15"/>
        <v>0</v>
      </c>
    </row>
    <row r="402" spans="1:8" ht="15" customHeight="1" x14ac:dyDescent="0.25">
      <c r="D402" s="34">
        <f>SUM(D5:D401)</f>
        <v>9749.2279999999992</v>
      </c>
      <c r="E402" s="34">
        <f>SUM(E5:E401)</f>
        <v>9.85</v>
      </c>
      <c r="F402" s="35">
        <f>SUM(F10:F401)</f>
        <v>121.27</v>
      </c>
      <c r="G402" s="36">
        <f>SUM(G5:G401)</f>
        <v>9880.3479999999981</v>
      </c>
      <c r="H402" s="37">
        <f>SUM(H5:H401)</f>
        <v>9880.35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AEF8E-33E2-4C47-89C5-B552E4E5A37A}">
  <sheetPr>
    <pageSetUpPr fitToPage="1"/>
  </sheetPr>
  <dimension ref="A2:H47"/>
  <sheetViews>
    <sheetView zoomScale="130" zoomScaleNormal="130" workbookViewId="0">
      <selection activeCell="H5" sqref="H5:H45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4"/>
      <c r="B5" s="13" t="s">
        <v>8</v>
      </c>
      <c r="C5" s="14" t="s">
        <v>9</v>
      </c>
      <c r="D5" s="15">
        <v>21.57</v>
      </c>
      <c r="E5" s="15"/>
      <c r="F5" s="16"/>
      <c r="G5" s="17">
        <f t="shared" ref="G5:G45" si="0">SUM(D5:F5)</f>
        <v>21.57</v>
      </c>
      <c r="H5" s="18">
        <f t="shared" ref="H5:H45" si="1">ROUND(G5,2)</f>
        <v>21.57</v>
      </c>
    </row>
    <row r="6" spans="1:8" ht="15" customHeight="1" x14ac:dyDescent="0.25">
      <c r="A6" s="4"/>
      <c r="B6" s="20" t="s">
        <v>18</v>
      </c>
      <c r="C6" s="21" t="s">
        <v>19</v>
      </c>
      <c r="D6" s="22">
        <v>2.016</v>
      </c>
      <c r="E6" s="22"/>
      <c r="F6" s="23"/>
      <c r="G6" s="17">
        <f t="shared" si="0"/>
        <v>2.016</v>
      </c>
      <c r="H6" s="24">
        <f t="shared" si="1"/>
        <v>2.02</v>
      </c>
    </row>
    <row r="7" spans="1:8" ht="15" customHeight="1" x14ac:dyDescent="0.25">
      <c r="A7" s="4"/>
      <c r="B7" s="20" t="s">
        <v>20</v>
      </c>
      <c r="C7" s="21" t="s">
        <v>21</v>
      </c>
      <c r="D7" s="22">
        <v>29.24</v>
      </c>
      <c r="E7" s="22"/>
      <c r="F7" s="23"/>
      <c r="G7" s="17">
        <f t="shared" si="0"/>
        <v>29.24</v>
      </c>
      <c r="H7" s="24">
        <f t="shared" si="1"/>
        <v>29.24</v>
      </c>
    </row>
    <row r="8" spans="1:8" ht="15" customHeight="1" x14ac:dyDescent="0.25">
      <c r="A8" s="4"/>
      <c r="B8" s="20" t="s">
        <v>42</v>
      </c>
      <c r="C8" s="21" t="s">
        <v>43</v>
      </c>
      <c r="D8" s="22">
        <v>28.05</v>
      </c>
      <c r="E8" s="22"/>
      <c r="F8" s="23"/>
      <c r="G8" s="17">
        <f t="shared" si="0"/>
        <v>28.05</v>
      </c>
      <c r="H8" s="24">
        <f t="shared" si="1"/>
        <v>28.05</v>
      </c>
    </row>
    <row r="9" spans="1:8" ht="15" customHeight="1" x14ac:dyDescent="0.25">
      <c r="A9" s="4"/>
      <c r="B9" s="20" t="s">
        <v>51</v>
      </c>
      <c r="C9" s="21" t="s">
        <v>52</v>
      </c>
      <c r="D9" s="22">
        <v>0.69</v>
      </c>
      <c r="E9" s="22"/>
      <c r="F9" s="23"/>
      <c r="G9" s="17">
        <f t="shared" si="0"/>
        <v>0.69</v>
      </c>
      <c r="H9" s="24">
        <f t="shared" si="1"/>
        <v>0.69</v>
      </c>
    </row>
    <row r="10" spans="1:8" ht="15" customHeight="1" x14ac:dyDescent="0.25">
      <c r="A10" s="4"/>
      <c r="B10" s="20" t="s">
        <v>53</v>
      </c>
      <c r="C10" s="21" t="s">
        <v>681</v>
      </c>
      <c r="D10" s="22">
        <v>174.792</v>
      </c>
      <c r="E10" s="22"/>
      <c r="F10" s="23"/>
      <c r="G10" s="17">
        <f t="shared" si="0"/>
        <v>174.792</v>
      </c>
      <c r="H10" s="24">
        <f t="shared" si="1"/>
        <v>174.79</v>
      </c>
    </row>
    <row r="11" spans="1:8" ht="15" customHeight="1" x14ac:dyDescent="0.25">
      <c r="A11" s="4"/>
      <c r="B11" s="20" t="s">
        <v>66</v>
      </c>
      <c r="C11" s="21" t="s">
        <v>67</v>
      </c>
      <c r="D11" s="22">
        <v>40</v>
      </c>
      <c r="E11" s="22"/>
      <c r="F11" s="23"/>
      <c r="G11" s="17">
        <f t="shared" si="0"/>
        <v>40</v>
      </c>
      <c r="H11" s="24">
        <f t="shared" si="1"/>
        <v>40</v>
      </c>
    </row>
    <row r="12" spans="1:8" ht="15" customHeight="1" x14ac:dyDescent="0.25">
      <c r="A12" s="4"/>
      <c r="B12" s="20" t="s">
        <v>85</v>
      </c>
      <c r="C12" s="21" t="s">
        <v>86</v>
      </c>
      <c r="D12" s="22">
        <v>12.85</v>
      </c>
      <c r="E12" s="22"/>
      <c r="F12" s="23"/>
      <c r="G12" s="17">
        <f t="shared" si="0"/>
        <v>12.85</v>
      </c>
      <c r="H12" s="24">
        <f t="shared" si="1"/>
        <v>12.85</v>
      </c>
    </row>
    <row r="13" spans="1:8" ht="15" customHeight="1" x14ac:dyDescent="0.25">
      <c r="A13" s="4"/>
      <c r="B13" s="20" t="s">
        <v>89</v>
      </c>
      <c r="C13" s="21" t="s">
        <v>102</v>
      </c>
      <c r="D13" s="22">
        <v>22.9</v>
      </c>
      <c r="E13" s="22"/>
      <c r="F13" s="23"/>
      <c r="G13" s="17">
        <f t="shared" si="0"/>
        <v>22.9</v>
      </c>
      <c r="H13" s="24">
        <f t="shared" si="1"/>
        <v>22.9</v>
      </c>
    </row>
    <row r="14" spans="1:8" ht="15" customHeight="1" x14ac:dyDescent="0.25">
      <c r="A14" s="4"/>
      <c r="B14" s="20" t="s">
        <v>120</v>
      </c>
      <c r="C14" s="21" t="s">
        <v>706</v>
      </c>
      <c r="D14" s="22">
        <v>1.38</v>
      </c>
      <c r="E14" s="22"/>
      <c r="F14" s="23"/>
      <c r="G14" s="17">
        <f t="shared" si="0"/>
        <v>1.38</v>
      </c>
      <c r="H14" s="24">
        <f t="shared" si="1"/>
        <v>1.38</v>
      </c>
    </row>
    <row r="15" spans="1:8" ht="15" customHeight="1" x14ac:dyDescent="0.25">
      <c r="A15" s="4"/>
      <c r="B15" s="20" t="s">
        <v>125</v>
      </c>
      <c r="C15" s="21" t="s">
        <v>126</v>
      </c>
      <c r="D15" s="22">
        <v>13.65</v>
      </c>
      <c r="E15" s="22"/>
      <c r="F15" s="23"/>
      <c r="G15" s="17">
        <f t="shared" si="0"/>
        <v>13.65</v>
      </c>
      <c r="H15" s="24">
        <f t="shared" si="1"/>
        <v>13.65</v>
      </c>
    </row>
    <row r="16" spans="1:8" ht="15" customHeight="1" x14ac:dyDescent="0.25">
      <c r="A16" s="4"/>
      <c r="B16" s="20" t="s">
        <v>150</v>
      </c>
      <c r="C16" s="21" t="s">
        <v>151</v>
      </c>
      <c r="D16" s="22">
        <v>15.891999999999999</v>
      </c>
      <c r="E16" s="22"/>
      <c r="F16" s="23"/>
      <c r="G16" s="17">
        <f t="shared" si="0"/>
        <v>15.891999999999999</v>
      </c>
      <c r="H16" s="24">
        <f t="shared" si="1"/>
        <v>15.89</v>
      </c>
    </row>
    <row r="17" spans="1:8" ht="15" customHeight="1" x14ac:dyDescent="0.25">
      <c r="A17" s="4"/>
      <c r="B17" s="20" t="s">
        <v>152</v>
      </c>
      <c r="C17" s="21" t="s">
        <v>153</v>
      </c>
      <c r="D17" s="22">
        <v>7299.692</v>
      </c>
      <c r="E17" s="22"/>
      <c r="F17" s="23">
        <v>121.27</v>
      </c>
      <c r="G17" s="17">
        <f t="shared" si="0"/>
        <v>7420.9620000000004</v>
      </c>
      <c r="H17" s="24">
        <f t="shared" si="1"/>
        <v>7420.96</v>
      </c>
    </row>
    <row r="18" spans="1:8" ht="15" customHeight="1" x14ac:dyDescent="0.25">
      <c r="A18" s="4"/>
      <c r="B18" s="20" t="s">
        <v>154</v>
      </c>
      <c r="C18" s="21" t="s">
        <v>155</v>
      </c>
      <c r="D18" s="25">
        <v>1.38</v>
      </c>
      <c r="E18" s="25"/>
      <c r="F18" s="23"/>
      <c r="G18" s="17">
        <f t="shared" si="0"/>
        <v>1.38</v>
      </c>
      <c r="H18" s="24">
        <f t="shared" si="1"/>
        <v>1.38</v>
      </c>
    </row>
    <row r="19" spans="1:8" ht="15" customHeight="1" x14ac:dyDescent="0.25">
      <c r="A19" s="4"/>
      <c r="B19" s="20" t="s">
        <v>190</v>
      </c>
      <c r="C19" s="21" t="s">
        <v>198</v>
      </c>
      <c r="D19" s="22">
        <v>14.417999999999999</v>
      </c>
      <c r="E19" s="22"/>
      <c r="F19" s="23"/>
      <c r="G19" s="17">
        <f t="shared" si="0"/>
        <v>14.417999999999999</v>
      </c>
      <c r="H19" s="24">
        <f t="shared" si="1"/>
        <v>14.42</v>
      </c>
    </row>
    <row r="20" spans="1:8" ht="15" customHeight="1" x14ac:dyDescent="0.25">
      <c r="A20" s="4"/>
      <c r="B20" s="20" t="s">
        <v>212</v>
      </c>
      <c r="C20" s="21" t="s">
        <v>213</v>
      </c>
      <c r="D20" s="22">
        <v>0.69</v>
      </c>
      <c r="E20" s="22"/>
      <c r="F20" s="23"/>
      <c r="G20" s="17">
        <f t="shared" si="0"/>
        <v>0.69</v>
      </c>
      <c r="H20" s="24">
        <f t="shared" si="1"/>
        <v>0.69</v>
      </c>
    </row>
    <row r="21" spans="1:8" ht="15" customHeight="1" x14ac:dyDescent="0.25">
      <c r="A21" s="4"/>
      <c r="B21" s="20" t="s">
        <v>220</v>
      </c>
      <c r="C21" s="21" t="s">
        <v>221</v>
      </c>
      <c r="D21" s="22">
        <v>0.69</v>
      </c>
      <c r="E21" s="22"/>
      <c r="F21" s="23"/>
      <c r="G21" s="17">
        <f t="shared" si="0"/>
        <v>0.69</v>
      </c>
      <c r="H21" s="24">
        <f t="shared" si="1"/>
        <v>0.69</v>
      </c>
    </row>
    <row r="22" spans="1:8" ht="15" customHeight="1" x14ac:dyDescent="0.25">
      <c r="A22" s="4"/>
      <c r="B22" s="20" t="s">
        <v>257</v>
      </c>
      <c r="C22" s="21" t="s">
        <v>258</v>
      </c>
      <c r="D22" s="22">
        <v>5.65</v>
      </c>
      <c r="E22" s="22"/>
      <c r="F22" s="23"/>
      <c r="G22" s="17">
        <f t="shared" si="0"/>
        <v>5.65</v>
      </c>
      <c r="H22" s="24">
        <f t="shared" si="1"/>
        <v>5.65</v>
      </c>
    </row>
    <row r="23" spans="1:8" ht="15" customHeight="1" x14ac:dyDescent="0.25">
      <c r="A23" s="4"/>
      <c r="B23" s="20" t="s">
        <v>274</v>
      </c>
      <c r="C23" s="21" t="s">
        <v>275</v>
      </c>
      <c r="D23" s="22">
        <v>92.7</v>
      </c>
      <c r="E23" s="22"/>
      <c r="F23" s="23"/>
      <c r="G23" s="17">
        <f t="shared" si="0"/>
        <v>92.7</v>
      </c>
      <c r="H23" s="24">
        <f t="shared" si="1"/>
        <v>92.7</v>
      </c>
    </row>
    <row r="24" spans="1:8" ht="15" customHeight="1" x14ac:dyDescent="0.25">
      <c r="A24" s="4"/>
      <c r="B24" s="20" t="s">
        <v>277</v>
      </c>
      <c r="C24" s="21" t="s">
        <v>282</v>
      </c>
      <c r="D24" s="22">
        <v>2.0699999999999998</v>
      </c>
      <c r="E24" s="22"/>
      <c r="F24" s="23"/>
      <c r="G24" s="17">
        <f t="shared" si="0"/>
        <v>2.0699999999999998</v>
      </c>
      <c r="H24" s="24">
        <f t="shared" si="1"/>
        <v>2.0699999999999998</v>
      </c>
    </row>
    <row r="25" spans="1:8" ht="15" customHeight="1" x14ac:dyDescent="0.25">
      <c r="A25" s="4"/>
      <c r="B25" s="20" t="s">
        <v>289</v>
      </c>
      <c r="C25" s="21" t="s">
        <v>290</v>
      </c>
      <c r="D25" s="22">
        <v>86.55</v>
      </c>
      <c r="E25" s="22"/>
      <c r="F25" s="23"/>
      <c r="G25" s="17">
        <f t="shared" si="0"/>
        <v>86.55</v>
      </c>
      <c r="H25" s="24">
        <f t="shared" si="1"/>
        <v>86.55</v>
      </c>
    </row>
    <row r="26" spans="1:8" ht="15" customHeight="1" x14ac:dyDescent="0.25">
      <c r="A26" s="4"/>
      <c r="B26" s="20" t="s">
        <v>305</v>
      </c>
      <c r="C26" s="21" t="s">
        <v>306</v>
      </c>
      <c r="D26" s="22">
        <v>62.5</v>
      </c>
      <c r="E26" s="22"/>
      <c r="F26" s="23"/>
      <c r="G26" s="17">
        <f t="shared" si="0"/>
        <v>62.5</v>
      </c>
      <c r="H26" s="24">
        <f t="shared" si="1"/>
        <v>62.5</v>
      </c>
    </row>
    <row r="27" spans="1:8" ht="15" customHeight="1" x14ac:dyDescent="0.25">
      <c r="A27" s="4"/>
      <c r="B27" s="20" t="s">
        <v>310</v>
      </c>
      <c r="C27" s="21" t="s">
        <v>311</v>
      </c>
      <c r="D27" s="22">
        <v>9.1159999999999997</v>
      </c>
      <c r="E27" s="22"/>
      <c r="F27" s="23"/>
      <c r="G27" s="17">
        <f t="shared" si="0"/>
        <v>9.1159999999999997</v>
      </c>
      <c r="H27" s="24">
        <f t="shared" si="1"/>
        <v>9.1199999999999992</v>
      </c>
    </row>
    <row r="28" spans="1:8" ht="15" customHeight="1" x14ac:dyDescent="0.25">
      <c r="A28" s="4"/>
      <c r="B28" s="20" t="s">
        <v>314</v>
      </c>
      <c r="C28" s="21" t="s">
        <v>315</v>
      </c>
      <c r="D28" s="22">
        <v>2.34</v>
      </c>
      <c r="E28" s="22"/>
      <c r="F28" s="23"/>
      <c r="G28" s="17">
        <f t="shared" si="0"/>
        <v>2.34</v>
      </c>
      <c r="H28" s="24">
        <f t="shared" si="1"/>
        <v>2.34</v>
      </c>
    </row>
    <row r="29" spans="1:8" ht="15" customHeight="1" x14ac:dyDescent="0.25">
      <c r="A29" s="4"/>
      <c r="B29" s="20" t="s">
        <v>326</v>
      </c>
      <c r="C29" s="21" t="s">
        <v>327</v>
      </c>
      <c r="D29" s="22">
        <v>10.039999999999999</v>
      </c>
      <c r="E29" s="22"/>
      <c r="F29" s="23"/>
      <c r="G29" s="17">
        <f t="shared" si="0"/>
        <v>10.039999999999999</v>
      </c>
      <c r="H29" s="24">
        <f t="shared" si="1"/>
        <v>10.039999999999999</v>
      </c>
    </row>
    <row r="30" spans="1:8" ht="15" customHeight="1" x14ac:dyDescent="0.25">
      <c r="A30" s="4"/>
      <c r="B30" s="20" t="s">
        <v>357</v>
      </c>
      <c r="C30" s="21" t="s">
        <v>358</v>
      </c>
      <c r="D30" s="22">
        <v>11.65</v>
      </c>
      <c r="E30" s="22"/>
      <c r="F30" s="23"/>
      <c r="G30" s="17">
        <f t="shared" si="0"/>
        <v>11.65</v>
      </c>
      <c r="H30" s="24">
        <f t="shared" si="1"/>
        <v>11.65</v>
      </c>
    </row>
    <row r="31" spans="1:8" ht="15" customHeight="1" x14ac:dyDescent="0.25">
      <c r="A31" s="4"/>
      <c r="B31" s="20" t="s">
        <v>390</v>
      </c>
      <c r="C31" s="21" t="s">
        <v>391</v>
      </c>
      <c r="D31" s="22">
        <v>4.3600000000000003</v>
      </c>
      <c r="E31" s="22"/>
      <c r="F31" s="23"/>
      <c r="G31" s="17">
        <f t="shared" si="0"/>
        <v>4.3600000000000003</v>
      </c>
      <c r="H31" s="24">
        <f t="shared" si="1"/>
        <v>4.3600000000000003</v>
      </c>
    </row>
    <row r="32" spans="1:8" ht="15" customHeight="1" x14ac:dyDescent="0.25">
      <c r="A32" s="4"/>
      <c r="B32" s="20" t="s">
        <v>416</v>
      </c>
      <c r="C32" s="21" t="s">
        <v>417</v>
      </c>
      <c r="D32" s="22">
        <v>4.83</v>
      </c>
      <c r="E32" s="22"/>
      <c r="F32" s="23"/>
      <c r="G32" s="17">
        <f t="shared" si="0"/>
        <v>4.83</v>
      </c>
      <c r="H32" s="24">
        <f t="shared" si="1"/>
        <v>4.83</v>
      </c>
    </row>
    <row r="33" spans="1:8" ht="15" customHeight="1" x14ac:dyDescent="0.25">
      <c r="A33" s="4"/>
      <c r="B33" s="20" t="s">
        <v>400</v>
      </c>
      <c r="C33" s="21" t="s">
        <v>756</v>
      </c>
      <c r="D33" s="22">
        <v>188.1</v>
      </c>
      <c r="E33" s="22"/>
      <c r="F33" s="23"/>
      <c r="G33" s="17">
        <f t="shared" si="0"/>
        <v>188.1</v>
      </c>
      <c r="H33" s="24">
        <f t="shared" si="1"/>
        <v>188.1</v>
      </c>
    </row>
    <row r="34" spans="1:8" ht="15" customHeight="1" x14ac:dyDescent="0.25">
      <c r="A34" s="4"/>
      <c r="B34" s="20" t="s">
        <v>452</v>
      </c>
      <c r="C34" s="21" t="s">
        <v>453</v>
      </c>
      <c r="D34" s="22">
        <v>94.56</v>
      </c>
      <c r="E34" s="22"/>
      <c r="F34" s="23"/>
      <c r="G34" s="17">
        <f t="shared" si="0"/>
        <v>94.56</v>
      </c>
      <c r="H34" s="24">
        <f t="shared" si="1"/>
        <v>94.56</v>
      </c>
    </row>
    <row r="35" spans="1:8" ht="15" customHeight="1" x14ac:dyDescent="0.25">
      <c r="A35" s="4"/>
      <c r="B35" s="20" t="s">
        <v>515</v>
      </c>
      <c r="C35" s="21" t="s">
        <v>516</v>
      </c>
      <c r="D35" s="22">
        <v>425.91</v>
      </c>
      <c r="E35" s="22"/>
      <c r="F35" s="23"/>
      <c r="G35" s="17">
        <f t="shared" si="0"/>
        <v>425.91</v>
      </c>
      <c r="H35" s="24">
        <f t="shared" si="1"/>
        <v>425.91</v>
      </c>
    </row>
    <row r="36" spans="1:8" ht="15" customHeight="1" x14ac:dyDescent="0.25">
      <c r="A36" s="4"/>
      <c r="B36" s="20" t="s">
        <v>518</v>
      </c>
      <c r="C36" s="21" t="s">
        <v>519</v>
      </c>
      <c r="D36" s="22">
        <v>24.03</v>
      </c>
      <c r="E36" s="22"/>
      <c r="F36" s="23"/>
      <c r="G36" s="17">
        <f t="shared" si="0"/>
        <v>24.03</v>
      </c>
      <c r="H36" s="24">
        <f t="shared" si="1"/>
        <v>24.03</v>
      </c>
    </row>
    <row r="37" spans="1:8" ht="15" customHeight="1" x14ac:dyDescent="0.25">
      <c r="A37" s="4"/>
      <c r="B37" s="20" t="s">
        <v>554</v>
      </c>
      <c r="C37" s="21" t="s">
        <v>555</v>
      </c>
      <c r="D37" s="22">
        <v>0.69</v>
      </c>
      <c r="E37" s="22"/>
      <c r="F37" s="23"/>
      <c r="G37" s="17">
        <f t="shared" si="0"/>
        <v>0.69</v>
      </c>
      <c r="H37" s="24">
        <f t="shared" si="1"/>
        <v>0.69</v>
      </c>
    </row>
    <row r="38" spans="1:8" ht="15" customHeight="1" x14ac:dyDescent="0.25">
      <c r="A38" s="4"/>
      <c r="B38" s="20" t="s">
        <v>594</v>
      </c>
      <c r="C38" s="21" t="s">
        <v>674</v>
      </c>
      <c r="D38" s="22">
        <v>0.69</v>
      </c>
      <c r="E38" s="22"/>
      <c r="F38" s="23"/>
      <c r="G38" s="17">
        <f t="shared" si="0"/>
        <v>0.69</v>
      </c>
      <c r="H38" s="24">
        <f t="shared" si="1"/>
        <v>0.69</v>
      </c>
    </row>
    <row r="39" spans="1:8" ht="15" customHeight="1" x14ac:dyDescent="0.25">
      <c r="A39" s="4"/>
      <c r="B39" s="20" t="s">
        <v>602</v>
      </c>
      <c r="C39" s="21" t="s">
        <v>753</v>
      </c>
      <c r="D39" s="22">
        <v>83.85</v>
      </c>
      <c r="E39" s="22"/>
      <c r="F39" s="23"/>
      <c r="G39" s="17">
        <f t="shared" si="0"/>
        <v>83.85</v>
      </c>
      <c r="H39" s="24">
        <f t="shared" si="1"/>
        <v>83.85</v>
      </c>
    </row>
    <row r="40" spans="1:8" ht="15" customHeight="1" x14ac:dyDescent="0.25">
      <c r="A40" s="4"/>
      <c r="B40" s="20" t="s">
        <v>631</v>
      </c>
      <c r="C40" s="21" t="s">
        <v>632</v>
      </c>
      <c r="D40" s="22">
        <v>24.611999999999998</v>
      </c>
      <c r="E40" s="22"/>
      <c r="F40" s="23"/>
      <c r="G40" s="17">
        <f t="shared" si="0"/>
        <v>24.611999999999998</v>
      </c>
      <c r="H40" s="24">
        <f t="shared" si="1"/>
        <v>24.61</v>
      </c>
    </row>
    <row r="41" spans="1:8" ht="15" customHeight="1" x14ac:dyDescent="0.25">
      <c r="A41" s="4"/>
      <c r="B41" s="20" t="s">
        <v>633</v>
      </c>
      <c r="C41" s="21" t="s">
        <v>634</v>
      </c>
      <c r="D41" s="22">
        <v>631.58199999999999</v>
      </c>
      <c r="E41" s="4">
        <v>9.85</v>
      </c>
      <c r="F41" s="23"/>
      <c r="G41" s="17">
        <f t="shared" si="0"/>
        <v>641.43200000000002</v>
      </c>
      <c r="H41" s="24">
        <f t="shared" si="1"/>
        <v>641.42999999999995</v>
      </c>
    </row>
    <row r="42" spans="1:8" ht="15" customHeight="1" x14ac:dyDescent="0.25">
      <c r="A42" s="4"/>
      <c r="B42" s="20" t="s">
        <v>635</v>
      </c>
      <c r="C42" s="21" t="s">
        <v>636</v>
      </c>
      <c r="D42" s="22">
        <v>256.61399999999998</v>
      </c>
      <c r="E42" s="22"/>
      <c r="F42" s="23"/>
      <c r="G42" s="17">
        <f t="shared" si="0"/>
        <v>256.61399999999998</v>
      </c>
      <c r="H42" s="24">
        <f t="shared" si="1"/>
        <v>256.61</v>
      </c>
    </row>
    <row r="43" spans="1:8" ht="15" customHeight="1" x14ac:dyDescent="0.25">
      <c r="A43" s="4"/>
      <c r="B43" s="20" t="s">
        <v>639</v>
      </c>
      <c r="C43" s="21" t="s">
        <v>640</v>
      </c>
      <c r="D43" s="22">
        <v>25.085999999999999</v>
      </c>
      <c r="E43" s="22"/>
      <c r="F43" s="23"/>
      <c r="G43" s="17">
        <f t="shared" si="0"/>
        <v>25.085999999999999</v>
      </c>
      <c r="H43" s="24">
        <f t="shared" si="1"/>
        <v>25.09</v>
      </c>
    </row>
    <row r="44" spans="1:8" ht="15" customHeight="1" x14ac:dyDescent="0.25">
      <c r="A44" s="4"/>
      <c r="B44" s="20" t="s">
        <v>645</v>
      </c>
      <c r="C44" s="21" t="s">
        <v>719</v>
      </c>
      <c r="D44" s="22">
        <v>6.1559999999999997</v>
      </c>
      <c r="E44" s="22"/>
      <c r="F44" s="23"/>
      <c r="G44" s="17">
        <f t="shared" si="0"/>
        <v>6.1559999999999997</v>
      </c>
      <c r="H44" s="24">
        <f t="shared" si="1"/>
        <v>6.16</v>
      </c>
    </row>
    <row r="45" spans="1:8" ht="15" customHeight="1" x14ac:dyDescent="0.25">
      <c r="A45" s="4"/>
      <c r="B45" s="20" t="s">
        <v>647</v>
      </c>
      <c r="C45" s="21" t="s">
        <v>648</v>
      </c>
      <c r="D45" s="22">
        <v>15.641999999999999</v>
      </c>
      <c r="E45" s="22"/>
      <c r="F45" s="23"/>
      <c r="G45" s="17">
        <f t="shared" si="0"/>
        <v>15.641999999999999</v>
      </c>
      <c r="H45" s="24">
        <f t="shared" si="1"/>
        <v>15.64</v>
      </c>
    </row>
    <row r="46" spans="1:8" ht="15" customHeight="1" x14ac:dyDescent="0.25">
      <c r="D46" s="34">
        <f>SUM(D5:D45)</f>
        <v>9749.2279999999992</v>
      </c>
      <c r="E46" s="34">
        <f>SUM(E5:E45)</f>
        <v>9.85</v>
      </c>
      <c r="F46" s="35">
        <f>SUM(F6:F45)</f>
        <v>121.27</v>
      </c>
      <c r="G46" s="36">
        <f>SUM(G5:G45)</f>
        <v>9880.3479999999981</v>
      </c>
      <c r="H46" s="37">
        <f>SUM(H5:H45)</f>
        <v>9880.35</v>
      </c>
    </row>
    <row r="47" spans="1:8" ht="15" customHeight="1" x14ac:dyDescent="0.25">
      <c r="A47" s="2" t="s">
        <v>7</v>
      </c>
      <c r="F47" s="4" t="s">
        <v>7</v>
      </c>
      <c r="G47" s="38"/>
      <c r="H47" s="37"/>
    </row>
  </sheetData>
  <pageMargins left="0.7" right="0.7" top="0.75" bottom="0.75" header="0.3" footer="0.3"/>
  <pageSetup scale="92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AA6C-1149-4125-BB52-E46D4819C1B7}">
  <dimension ref="A2:H403"/>
  <sheetViews>
    <sheetView zoomScale="110" zoomScaleNormal="11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30.09</v>
      </c>
      <c r="E5" s="15"/>
      <c r="F5" s="16"/>
      <c r="G5" s="17">
        <f t="shared" ref="G5:G60" si="0">SUM(D5:F5)</f>
        <v>30.09</v>
      </c>
      <c r="H5" s="18">
        <f t="shared" ref="H5:H68" si="1">ROUND(G5,2)</f>
        <v>30.09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2.706</v>
      </c>
      <c r="E11" s="22"/>
      <c r="F11" s="23"/>
      <c r="G11" s="17">
        <f t="shared" si="0"/>
        <v>2.706</v>
      </c>
      <c r="H11" s="24">
        <f t="shared" si="1"/>
        <v>2.71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46.06</v>
      </c>
      <c r="E13" s="22"/>
      <c r="F13" s="23"/>
      <c r="G13" s="17">
        <f t="shared" si="0"/>
        <v>46.06</v>
      </c>
      <c r="H13" s="24">
        <f t="shared" si="1"/>
        <v>46.06</v>
      </c>
    </row>
    <row r="14" spans="1:8" ht="15" customHeight="1" x14ac:dyDescent="0.25">
      <c r="A14" s="19">
        <v>1455</v>
      </c>
      <c r="B14" s="20" t="s">
        <v>22</v>
      </c>
      <c r="C14" s="21" t="s">
        <v>760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>
        <v>22.75</v>
      </c>
      <c r="E25" s="22"/>
      <c r="F25" s="23"/>
      <c r="G25" s="17">
        <f t="shared" si="0"/>
        <v>22.75</v>
      </c>
      <c r="H25" s="24">
        <f t="shared" si="1"/>
        <v>22.75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/>
      <c r="E29" s="22"/>
      <c r="F29" s="23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363.71</v>
      </c>
      <c r="E30" s="22"/>
      <c r="F30" s="23"/>
      <c r="G30" s="17">
        <f t="shared" si="0"/>
        <v>363.71</v>
      </c>
      <c r="H30" s="24">
        <f t="shared" si="1"/>
        <v>363.71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3.54</v>
      </c>
      <c r="E37" s="22"/>
      <c r="F37" s="23"/>
      <c r="G37" s="17">
        <f t="shared" si="0"/>
        <v>3.54</v>
      </c>
      <c r="H37" s="24">
        <f t="shared" si="1"/>
        <v>3.54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2.59</v>
      </c>
      <c r="E40" s="22"/>
      <c r="F40" s="23"/>
      <c r="G40" s="17">
        <f t="shared" si="0"/>
        <v>2.59</v>
      </c>
      <c r="H40" s="24">
        <f t="shared" si="1"/>
        <v>2.59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9.35</v>
      </c>
      <c r="E63" s="22"/>
      <c r="F63" s="23"/>
      <c r="G63" s="17">
        <f t="shared" si="2"/>
        <v>9.35</v>
      </c>
      <c r="H63" s="24">
        <f t="shared" si="1"/>
        <v>9.35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24.1</v>
      </c>
      <c r="E67" s="22"/>
      <c r="F67" s="23"/>
      <c r="G67" s="17">
        <f t="shared" si="2"/>
        <v>24.1</v>
      </c>
      <c r="H67" s="24">
        <f t="shared" si="1"/>
        <v>24.1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0.69</v>
      </c>
      <c r="E70" s="22"/>
      <c r="F70" s="23"/>
      <c r="G70" s="17">
        <f t="shared" si="2"/>
        <v>0.69</v>
      </c>
      <c r="H70" s="24">
        <f t="shared" si="3"/>
        <v>0.69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16.2</v>
      </c>
      <c r="E76" s="22"/>
      <c r="F76" s="23"/>
      <c r="G76" s="17">
        <f t="shared" si="2"/>
        <v>16.2</v>
      </c>
      <c r="H76" s="24">
        <f t="shared" si="3"/>
        <v>16.2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18.623999999999999</v>
      </c>
      <c r="E84" s="22"/>
      <c r="F84" s="23"/>
      <c r="G84" s="17">
        <f t="shared" si="2"/>
        <v>18.623999999999999</v>
      </c>
      <c r="H84" s="24">
        <f t="shared" si="3"/>
        <v>18.62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4953.4719999999998</v>
      </c>
      <c r="E85" s="22"/>
      <c r="F85" s="23">
        <v>3774.09</v>
      </c>
      <c r="G85" s="17">
        <f t="shared" si="2"/>
        <v>8727.5619999999999</v>
      </c>
      <c r="H85" s="24">
        <f t="shared" si="3"/>
        <v>8727.56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2"/>
        <v>0</v>
      </c>
      <c r="H86" s="24">
        <f t="shared" si="3"/>
        <v>0</v>
      </c>
    </row>
    <row r="87" spans="1:8" ht="15" customHeight="1" x14ac:dyDescent="0.25">
      <c r="A87" s="19">
        <v>5897</v>
      </c>
      <c r="B87" s="20" t="s">
        <v>156</v>
      </c>
      <c r="C87" s="21" t="s">
        <v>762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15.9</v>
      </c>
      <c r="E103" s="22"/>
      <c r="F103" s="23"/>
      <c r="G103" s="17">
        <f t="shared" si="2"/>
        <v>15.9</v>
      </c>
      <c r="H103" s="24">
        <f t="shared" si="3"/>
        <v>15.9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8.2680000000000007</v>
      </c>
      <c r="E112" s="22"/>
      <c r="F112" s="23"/>
      <c r="G112" s="17">
        <f t="shared" si="2"/>
        <v>8.2680000000000007</v>
      </c>
      <c r="H112" s="24">
        <f t="shared" si="3"/>
        <v>8.27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19.079999999999998</v>
      </c>
      <c r="E113" s="22"/>
      <c r="F113" s="23"/>
      <c r="G113" s="17">
        <f t="shared" si="2"/>
        <v>19.079999999999998</v>
      </c>
      <c r="H113" s="24">
        <f t="shared" si="3"/>
        <v>19.079999999999998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7.8</v>
      </c>
      <c r="E114" s="22"/>
      <c r="F114" s="23"/>
      <c r="G114" s="17">
        <f t="shared" si="2"/>
        <v>7.8</v>
      </c>
      <c r="H114" s="24">
        <f t="shared" si="3"/>
        <v>7.8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11.8</v>
      </c>
      <c r="E116" s="22"/>
      <c r="F116" s="23"/>
      <c r="G116" s="17">
        <f t="shared" si="2"/>
        <v>11.8</v>
      </c>
      <c r="H116" s="24">
        <f t="shared" si="3"/>
        <v>11.8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2.0699999999999998</v>
      </c>
      <c r="E122" s="22"/>
      <c r="F122" s="23"/>
      <c r="G122" s="17">
        <f t="shared" si="2"/>
        <v>2.0699999999999998</v>
      </c>
      <c r="H122" s="24">
        <f t="shared" si="3"/>
        <v>2.0699999999999998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17.7</v>
      </c>
      <c r="E123" s="22"/>
      <c r="F123" s="23"/>
      <c r="G123" s="17">
        <f t="shared" si="2"/>
        <v>17.7</v>
      </c>
      <c r="H123" s="24">
        <f t="shared" si="3"/>
        <v>17.7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97.91</v>
      </c>
      <c r="E126" s="22"/>
      <c r="F126" s="23"/>
      <c r="G126" s="17">
        <f t="shared" ref="G126:G189" si="4">SUM(D126:F126)</f>
        <v>97.91</v>
      </c>
      <c r="H126" s="24">
        <f t="shared" si="3"/>
        <v>97.91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>
        <v>98.58</v>
      </c>
      <c r="E139" s="22"/>
      <c r="F139" s="23"/>
      <c r="G139" s="17">
        <f t="shared" si="4"/>
        <v>98.58</v>
      </c>
      <c r="H139" s="24">
        <f t="shared" si="5"/>
        <v>98.58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0.69</v>
      </c>
      <c r="E141" s="22"/>
      <c r="F141" s="23"/>
      <c r="G141" s="17">
        <f t="shared" si="4"/>
        <v>0.69</v>
      </c>
      <c r="H141" s="24">
        <f t="shared" si="5"/>
        <v>0.69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>
        <v>2.0699999999999998</v>
      </c>
      <c r="E145" s="22"/>
      <c r="F145" s="23"/>
      <c r="G145" s="17">
        <f t="shared" si="4"/>
        <v>2.0699999999999998</v>
      </c>
      <c r="H145" s="24">
        <f t="shared" si="5"/>
        <v>2.0699999999999998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0.69</v>
      </c>
      <c r="E155" s="22"/>
      <c r="F155" s="23"/>
      <c r="G155" s="17">
        <f t="shared" si="4"/>
        <v>0.69</v>
      </c>
      <c r="H155" s="24">
        <f t="shared" si="5"/>
        <v>0.69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17.172000000000001</v>
      </c>
      <c r="E156" s="22"/>
      <c r="F156" s="23"/>
      <c r="G156" s="17">
        <f t="shared" si="4"/>
        <v>17.172000000000001</v>
      </c>
      <c r="H156" s="24">
        <f t="shared" si="5"/>
        <v>17.170000000000002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6.3</v>
      </c>
      <c r="E167" s="22"/>
      <c r="F167" s="23"/>
      <c r="G167" s="17">
        <f t="shared" si="4"/>
        <v>6.3</v>
      </c>
      <c r="H167" s="24">
        <f t="shared" si="5"/>
        <v>6.3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1.38</v>
      </c>
      <c r="E180" s="22"/>
      <c r="F180" s="23"/>
      <c r="G180" s="17">
        <f t="shared" si="4"/>
        <v>1.38</v>
      </c>
      <c r="H180" s="24">
        <f t="shared" si="5"/>
        <v>1.38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4.08</v>
      </c>
      <c r="E186" s="22"/>
      <c r="F186" s="23"/>
      <c r="G186" s="17">
        <f t="shared" si="4"/>
        <v>4.08</v>
      </c>
      <c r="H186" s="24">
        <f t="shared" si="5"/>
        <v>4.08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9.35</v>
      </c>
      <c r="E190" s="22"/>
      <c r="F190" s="23"/>
      <c r="G190" s="17">
        <f t="shared" ref="G190:G253" si="6">SUM(D190:F190)</f>
        <v>9.35</v>
      </c>
      <c r="H190" s="24">
        <f t="shared" si="5"/>
        <v>9.35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>
        <v>10.45</v>
      </c>
      <c r="E226" s="22"/>
      <c r="F226" s="23"/>
      <c r="G226" s="17">
        <f t="shared" si="6"/>
        <v>10.45</v>
      </c>
      <c r="H226" s="24">
        <f t="shared" si="7"/>
        <v>10.45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3.54</v>
      </c>
      <c r="E229" s="22"/>
      <c r="F229" s="23"/>
      <c r="G229" s="17">
        <f t="shared" si="6"/>
        <v>3.54</v>
      </c>
      <c r="H229" s="24">
        <f t="shared" si="7"/>
        <v>3.54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2.59</v>
      </c>
      <c r="E240" s="22"/>
      <c r="F240" s="23"/>
      <c r="G240" s="17">
        <f t="shared" si="6"/>
        <v>2.59</v>
      </c>
      <c r="H240" s="24">
        <f t="shared" si="7"/>
        <v>2.59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34.725999999999999</v>
      </c>
      <c r="E244" s="22"/>
      <c r="F244" s="23"/>
      <c r="G244" s="17">
        <f t="shared" si="6"/>
        <v>34.725999999999999</v>
      </c>
      <c r="H244" s="24">
        <f t="shared" si="7"/>
        <v>34.729999999999997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1716.4079999999999</v>
      </c>
      <c r="E245" s="22"/>
      <c r="F245" s="23"/>
      <c r="G245" s="17">
        <f t="shared" si="6"/>
        <v>1716.4079999999999</v>
      </c>
      <c r="H245" s="24">
        <f t="shared" si="7"/>
        <v>1716.41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>
        <v>20.85</v>
      </c>
      <c r="E257" s="22"/>
      <c r="F257" s="23"/>
      <c r="G257" s="17">
        <f t="shared" si="8"/>
        <v>20.85</v>
      </c>
      <c r="H257" s="24">
        <f t="shared" si="7"/>
        <v>20.85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9.84</v>
      </c>
      <c r="E259" s="22"/>
      <c r="F259" s="23">
        <v>348.92</v>
      </c>
      <c r="G259" s="17">
        <f t="shared" si="8"/>
        <v>358.76</v>
      </c>
      <c r="H259" s="24">
        <f t="shared" si="7"/>
        <v>358.76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323.16000000000003</v>
      </c>
      <c r="E306" s="22"/>
      <c r="F306" s="23"/>
      <c r="G306" s="17">
        <f t="shared" si="8"/>
        <v>323.16000000000003</v>
      </c>
      <c r="H306" s="24">
        <f t="shared" si="9"/>
        <v>323.16000000000003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27.468</v>
      </c>
      <c r="E308" s="22"/>
      <c r="F308" s="23"/>
      <c r="G308" s="17">
        <f t="shared" si="8"/>
        <v>27.468</v>
      </c>
      <c r="H308" s="24">
        <f t="shared" si="9"/>
        <v>27.47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0.69</v>
      </c>
      <c r="E311" s="22"/>
      <c r="F311" s="23"/>
      <c r="G311" s="17">
        <f t="shared" si="8"/>
        <v>0.69</v>
      </c>
      <c r="H311" s="24">
        <f t="shared" si="9"/>
        <v>0.69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0"/>
        <v>0</v>
      </c>
      <c r="H317" s="24">
        <f t="shared" si="9"/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>
        <v>77.97</v>
      </c>
      <c r="E331" s="22"/>
      <c r="F331" s="23"/>
      <c r="G331" s="17">
        <f t="shared" si="10"/>
        <v>77.97</v>
      </c>
      <c r="H331" s="24">
        <f t="shared" si="11"/>
        <v>77.97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0.97</v>
      </c>
      <c r="E349" s="22"/>
      <c r="F349" s="23"/>
      <c r="G349" s="17">
        <f t="shared" si="10"/>
        <v>0.97</v>
      </c>
      <c r="H349" s="24">
        <f t="shared" si="11"/>
        <v>0.97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210072</v>
      </c>
      <c r="B370" s="20" t="s">
        <v>611</v>
      </c>
      <c r="C370" s="21" t="s">
        <v>716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5.52</v>
      </c>
      <c r="E373" s="22"/>
      <c r="F373" s="23"/>
      <c r="G373" s="17">
        <f t="shared" si="10"/>
        <v>5.52</v>
      </c>
      <c r="H373" s="24">
        <f t="shared" si="11"/>
        <v>5.52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>
        <v>7.25</v>
      </c>
      <c r="E382" s="22"/>
      <c r="F382" s="23"/>
      <c r="G382" s="17">
        <f t="shared" si="12"/>
        <v>7.25</v>
      </c>
      <c r="H382" s="24">
        <f t="shared" si="11"/>
        <v>7.25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761</v>
      </c>
      <c r="D384" s="22">
        <v>47.55</v>
      </c>
      <c r="E384" s="22"/>
      <c r="F384" s="23"/>
      <c r="G384" s="17">
        <f t="shared" si="12"/>
        <v>47.55</v>
      </c>
      <c r="H384" s="24">
        <f t="shared" si="11"/>
        <v>47.55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254.61</v>
      </c>
      <c r="E387" s="22"/>
      <c r="F387" s="23"/>
      <c r="G387" s="17">
        <f t="shared" si="12"/>
        <v>254.61</v>
      </c>
      <c r="H387" s="24">
        <f t="shared" si="11"/>
        <v>254.61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343.39</v>
      </c>
      <c r="E388" s="4">
        <v>59.19</v>
      </c>
      <c r="F388" s="23">
        <v>2217.3000000000002</v>
      </c>
      <c r="G388" s="17">
        <f t="shared" si="12"/>
        <v>2619.88</v>
      </c>
      <c r="H388" s="24">
        <f t="shared" si="11"/>
        <v>2619.88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90.95</v>
      </c>
      <c r="E389" s="22"/>
      <c r="F389" s="23"/>
      <c r="G389" s="17">
        <f t="shared" si="12"/>
        <v>90.95</v>
      </c>
      <c r="H389" s="24">
        <f t="shared" ref="H389:H401" si="13">ROUND(G389,2)</f>
        <v>90.95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124.01600000000001</v>
      </c>
      <c r="E391" s="22"/>
      <c r="F391" s="23"/>
      <c r="G391" s="17">
        <f t="shared" si="12"/>
        <v>124.01600000000001</v>
      </c>
      <c r="H391" s="24">
        <f t="shared" si="13"/>
        <v>124.02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4.6680000000000001</v>
      </c>
      <c r="E396" s="22"/>
      <c r="F396" s="23"/>
      <c r="G396" s="17">
        <f t="shared" si="12"/>
        <v>4.6680000000000001</v>
      </c>
      <c r="H396" s="24">
        <f t="shared" si="13"/>
        <v>4.67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>
        <v>14.423999999999999</v>
      </c>
      <c r="E399" s="22"/>
      <c r="F399" s="23"/>
      <c r="G399" s="17">
        <f t="shared" si="12"/>
        <v>14.423999999999999</v>
      </c>
      <c r="H399" s="24">
        <f t="shared" si="13"/>
        <v>14.42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8935.7619999999988</v>
      </c>
      <c r="E402" s="34">
        <f>SUM(E5:E401)</f>
        <v>59.19</v>
      </c>
      <c r="F402" s="35">
        <f>SUM(F10:F401)</f>
        <v>6340.31</v>
      </c>
      <c r="G402" s="36">
        <f>SUM(G5:G401)</f>
        <v>15335.262000000002</v>
      </c>
      <c r="H402" s="37">
        <f>SUM(H5:H401)</f>
        <v>15335.27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13AA-E02B-4625-B624-E33511E8B1E8}">
  <sheetPr>
    <pageSetUpPr fitToPage="1"/>
  </sheetPr>
  <dimension ref="A2:H57"/>
  <sheetViews>
    <sheetView topLeftCell="A21" zoomScaleNormal="100" workbookViewId="0">
      <selection activeCell="M50" sqref="M50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45657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30.09</v>
      </c>
      <c r="E5" s="15"/>
      <c r="F5" s="16"/>
      <c r="G5" s="17">
        <f t="shared" ref="G5:G11" si="0">SUM(D5:F5)</f>
        <v>30.09</v>
      </c>
      <c r="H5" s="18">
        <f t="shared" ref="H5:H13" si="1">ROUND(G5,2)</f>
        <v>30.09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2.706</v>
      </c>
      <c r="E6" s="22"/>
      <c r="F6" s="23"/>
      <c r="G6" s="17">
        <f t="shared" si="0"/>
        <v>2.706</v>
      </c>
      <c r="H6" s="24">
        <f t="shared" si="1"/>
        <v>2.71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46.06</v>
      </c>
      <c r="E7" s="22"/>
      <c r="F7" s="23"/>
      <c r="G7" s="17">
        <f t="shared" si="0"/>
        <v>46.06</v>
      </c>
      <c r="H7" s="24">
        <f t="shared" si="1"/>
        <v>46.06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22.75</v>
      </c>
      <c r="E8" s="22"/>
      <c r="F8" s="23"/>
      <c r="G8" s="17">
        <f t="shared" si="0"/>
        <v>22.75</v>
      </c>
      <c r="H8" s="24">
        <f t="shared" si="1"/>
        <v>22.75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363.71</v>
      </c>
      <c r="E9" s="22"/>
      <c r="F9" s="23"/>
      <c r="G9" s="17">
        <f t="shared" si="0"/>
        <v>363.71</v>
      </c>
      <c r="H9" s="24">
        <f t="shared" si="1"/>
        <v>363.71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3.54</v>
      </c>
      <c r="E10" s="22"/>
      <c r="F10" s="23"/>
      <c r="G10" s="17">
        <f t="shared" si="0"/>
        <v>3.54</v>
      </c>
      <c r="H10" s="24">
        <f t="shared" si="1"/>
        <v>3.54</v>
      </c>
    </row>
    <row r="11" spans="1:8" ht="15" customHeight="1" x14ac:dyDescent="0.25">
      <c r="A11" s="19">
        <v>3260</v>
      </c>
      <c r="B11" s="20" t="s">
        <v>72</v>
      </c>
      <c r="C11" s="21" t="s">
        <v>73</v>
      </c>
      <c r="D11" s="22">
        <v>2.59</v>
      </c>
      <c r="E11" s="22"/>
      <c r="F11" s="23"/>
      <c r="G11" s="17">
        <f t="shared" si="0"/>
        <v>2.59</v>
      </c>
      <c r="H11" s="24">
        <f t="shared" si="1"/>
        <v>2.59</v>
      </c>
    </row>
    <row r="12" spans="1:8" ht="15" customHeight="1" x14ac:dyDescent="0.25">
      <c r="A12" s="19">
        <v>5000</v>
      </c>
      <c r="B12" s="20" t="s">
        <v>112</v>
      </c>
      <c r="C12" s="21" t="s">
        <v>113</v>
      </c>
      <c r="D12" s="22">
        <v>9.35</v>
      </c>
      <c r="E12" s="22"/>
      <c r="F12" s="23"/>
      <c r="G12" s="17">
        <f t="shared" ref="G12:G24" si="2">SUM(D12:F12)</f>
        <v>9.35</v>
      </c>
      <c r="H12" s="24">
        <f t="shared" si="1"/>
        <v>9.35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24.1</v>
      </c>
      <c r="E13" s="22"/>
      <c r="F13" s="23"/>
      <c r="G13" s="17">
        <f t="shared" si="2"/>
        <v>24.1</v>
      </c>
      <c r="H13" s="24">
        <f t="shared" si="1"/>
        <v>24.1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0.69</v>
      </c>
      <c r="E14" s="22"/>
      <c r="F14" s="23"/>
      <c r="G14" s="17">
        <f t="shared" si="2"/>
        <v>0.69</v>
      </c>
      <c r="H14" s="24">
        <f t="shared" ref="H14:H25" si="3">ROUND(G14,2)</f>
        <v>0.69</v>
      </c>
    </row>
    <row r="15" spans="1:8" ht="15" customHeight="1" x14ac:dyDescent="0.25">
      <c r="A15" s="19">
        <v>5470</v>
      </c>
      <c r="B15" s="20" t="s">
        <v>136</v>
      </c>
      <c r="C15" s="21" t="s">
        <v>137</v>
      </c>
      <c r="D15" s="22">
        <v>16.2</v>
      </c>
      <c r="E15" s="22"/>
      <c r="F15" s="23"/>
      <c r="G15" s="17">
        <f t="shared" si="2"/>
        <v>16.2</v>
      </c>
      <c r="H15" s="24">
        <f t="shared" si="3"/>
        <v>16.2</v>
      </c>
    </row>
    <row r="16" spans="1:8" ht="15" customHeight="1" x14ac:dyDescent="0.25">
      <c r="A16" s="19">
        <v>5660</v>
      </c>
      <c r="B16" s="20" t="s">
        <v>150</v>
      </c>
      <c r="C16" s="21" t="s">
        <v>151</v>
      </c>
      <c r="D16" s="22">
        <v>18.623999999999999</v>
      </c>
      <c r="E16" s="22"/>
      <c r="F16" s="23"/>
      <c r="G16" s="17">
        <f t="shared" si="2"/>
        <v>18.623999999999999</v>
      </c>
      <c r="H16" s="24">
        <f t="shared" si="3"/>
        <v>18.62</v>
      </c>
    </row>
    <row r="17" spans="1:8" ht="15" customHeight="1" x14ac:dyDescent="0.25">
      <c r="A17" s="19">
        <v>5690</v>
      </c>
      <c r="B17" s="20" t="s">
        <v>152</v>
      </c>
      <c r="C17" s="21" t="s">
        <v>153</v>
      </c>
      <c r="D17" s="22">
        <v>4953.4719999999998</v>
      </c>
      <c r="E17" s="22"/>
      <c r="F17" s="23">
        <v>3774.09</v>
      </c>
      <c r="G17" s="17">
        <f t="shared" si="2"/>
        <v>8727.5619999999999</v>
      </c>
      <c r="H17" s="24">
        <f t="shared" si="3"/>
        <v>8727.56</v>
      </c>
    </row>
    <row r="18" spans="1:8" ht="15" customHeight="1" x14ac:dyDescent="0.25">
      <c r="A18" s="19">
        <v>6500</v>
      </c>
      <c r="B18" s="20" t="s">
        <v>180</v>
      </c>
      <c r="C18" s="21" t="s">
        <v>181</v>
      </c>
      <c r="D18" s="22">
        <v>15.9</v>
      </c>
      <c r="E18" s="22"/>
      <c r="F18" s="23"/>
      <c r="G18" s="17">
        <f t="shared" si="2"/>
        <v>15.9</v>
      </c>
      <c r="H18" s="24">
        <f t="shared" si="3"/>
        <v>15.9</v>
      </c>
    </row>
    <row r="19" spans="1:8" ht="15" customHeight="1" x14ac:dyDescent="0.25">
      <c r="A19" s="19">
        <v>6610</v>
      </c>
      <c r="B19" s="20" t="s">
        <v>190</v>
      </c>
      <c r="C19" s="21" t="s">
        <v>196</v>
      </c>
      <c r="D19" s="22">
        <v>8.2680000000000007</v>
      </c>
      <c r="E19" s="22"/>
      <c r="F19" s="23"/>
      <c r="G19" s="17">
        <f t="shared" si="2"/>
        <v>8.2680000000000007</v>
      </c>
      <c r="H19" s="24">
        <f t="shared" si="3"/>
        <v>8.27</v>
      </c>
    </row>
    <row r="20" spans="1:8" ht="15" customHeight="1" x14ac:dyDescent="0.25">
      <c r="A20" s="19">
        <v>6670</v>
      </c>
      <c r="B20" s="20" t="s">
        <v>190</v>
      </c>
      <c r="C20" s="21" t="s">
        <v>197</v>
      </c>
      <c r="D20" s="22">
        <v>19.079999999999998</v>
      </c>
      <c r="E20" s="22"/>
      <c r="F20" s="23"/>
      <c r="G20" s="17">
        <f t="shared" si="2"/>
        <v>19.079999999999998</v>
      </c>
      <c r="H20" s="24">
        <f t="shared" si="3"/>
        <v>19.079999999999998</v>
      </c>
    </row>
    <row r="21" spans="1:8" ht="15" customHeight="1" x14ac:dyDescent="0.25">
      <c r="A21" s="19">
        <v>6800</v>
      </c>
      <c r="B21" s="20" t="s">
        <v>190</v>
      </c>
      <c r="C21" s="21" t="s">
        <v>198</v>
      </c>
      <c r="D21" s="22">
        <v>7.8</v>
      </c>
      <c r="E21" s="22"/>
      <c r="F21" s="23"/>
      <c r="G21" s="17">
        <f t="shared" si="2"/>
        <v>7.8</v>
      </c>
      <c r="H21" s="24">
        <f t="shared" si="3"/>
        <v>7.8</v>
      </c>
    </row>
    <row r="22" spans="1:8" ht="15" customHeight="1" x14ac:dyDescent="0.25">
      <c r="A22" s="19">
        <v>6870</v>
      </c>
      <c r="B22" s="20" t="s">
        <v>201</v>
      </c>
      <c r="C22" s="21" t="s">
        <v>202</v>
      </c>
      <c r="D22" s="22">
        <v>11.8</v>
      </c>
      <c r="E22" s="22"/>
      <c r="F22" s="23"/>
      <c r="G22" s="17">
        <f t="shared" si="2"/>
        <v>11.8</v>
      </c>
      <c r="H22" s="24">
        <f t="shared" si="3"/>
        <v>11.8</v>
      </c>
    </row>
    <row r="23" spans="1:8" ht="15" customHeight="1" x14ac:dyDescent="0.25">
      <c r="A23" s="19">
        <v>6980</v>
      </c>
      <c r="B23" s="20" t="s">
        <v>212</v>
      </c>
      <c r="C23" s="21" t="s">
        <v>213</v>
      </c>
      <c r="D23" s="22">
        <v>2.0699999999999998</v>
      </c>
      <c r="E23" s="22"/>
      <c r="F23" s="23"/>
      <c r="G23" s="17">
        <f t="shared" si="2"/>
        <v>2.0699999999999998</v>
      </c>
      <c r="H23" s="24">
        <f t="shared" si="3"/>
        <v>2.0699999999999998</v>
      </c>
    </row>
    <row r="24" spans="1:8" ht="15" customHeight="1" x14ac:dyDescent="0.25">
      <c r="A24" s="19">
        <v>7020</v>
      </c>
      <c r="B24" s="20" t="s">
        <v>214</v>
      </c>
      <c r="C24" s="21" t="s">
        <v>215</v>
      </c>
      <c r="D24" s="22">
        <v>17.7</v>
      </c>
      <c r="E24" s="22"/>
      <c r="F24" s="23"/>
      <c r="G24" s="17">
        <f t="shared" si="2"/>
        <v>17.7</v>
      </c>
      <c r="H24" s="24">
        <f t="shared" si="3"/>
        <v>17.7</v>
      </c>
    </row>
    <row r="25" spans="1:8" ht="15" customHeight="1" x14ac:dyDescent="0.25">
      <c r="A25" s="19">
        <v>7140</v>
      </c>
      <c r="B25" s="20" t="s">
        <v>220</v>
      </c>
      <c r="C25" s="21" t="s">
        <v>221</v>
      </c>
      <c r="D25" s="22">
        <v>97.91</v>
      </c>
      <c r="E25" s="22"/>
      <c r="F25" s="23"/>
      <c r="G25" s="17">
        <f t="shared" ref="G25:G33" si="4">SUM(D25:F25)</f>
        <v>97.91</v>
      </c>
      <c r="H25" s="24">
        <f t="shared" si="3"/>
        <v>97.91</v>
      </c>
    </row>
    <row r="26" spans="1:8" ht="15" customHeight="1" x14ac:dyDescent="0.25">
      <c r="A26" s="19">
        <v>7459</v>
      </c>
      <c r="B26" s="20" t="s">
        <v>230</v>
      </c>
      <c r="C26" s="21" t="s">
        <v>675</v>
      </c>
      <c r="D26" s="22">
        <v>98.58</v>
      </c>
      <c r="E26" s="22"/>
      <c r="F26" s="23"/>
      <c r="G26" s="17">
        <f t="shared" si="4"/>
        <v>98.58</v>
      </c>
      <c r="H26" s="24">
        <f t="shared" ref="H26:H34" si="5">ROUND(G26,2)</f>
        <v>98.58</v>
      </c>
    </row>
    <row r="27" spans="1:8" ht="15" customHeight="1" x14ac:dyDescent="0.25">
      <c r="A27" s="19">
        <v>7462</v>
      </c>
      <c r="B27" s="20" t="s">
        <v>248</v>
      </c>
      <c r="C27" s="21" t="s">
        <v>249</v>
      </c>
      <c r="D27" s="22">
        <v>0.69</v>
      </c>
      <c r="E27" s="22"/>
      <c r="F27" s="23"/>
      <c r="G27" s="17">
        <f t="shared" si="4"/>
        <v>0.69</v>
      </c>
      <c r="H27" s="24">
        <f t="shared" si="5"/>
        <v>0.69</v>
      </c>
    </row>
    <row r="28" spans="1:8" ht="15" customHeight="1" x14ac:dyDescent="0.25">
      <c r="A28" s="19">
        <v>7470</v>
      </c>
      <c r="B28" s="20" t="s">
        <v>244</v>
      </c>
      <c r="C28" s="21" t="s">
        <v>255</v>
      </c>
      <c r="D28" s="22">
        <v>2.0699999999999998</v>
      </c>
      <c r="E28" s="22"/>
      <c r="F28" s="23"/>
      <c r="G28" s="17">
        <f t="shared" si="4"/>
        <v>2.0699999999999998</v>
      </c>
      <c r="H28" s="24">
        <f t="shared" si="5"/>
        <v>2.0699999999999998</v>
      </c>
    </row>
    <row r="29" spans="1:8" ht="15" customHeight="1" x14ac:dyDescent="0.25">
      <c r="A29" s="19">
        <v>7690</v>
      </c>
      <c r="B29" s="20" t="s">
        <v>270</v>
      </c>
      <c r="C29" s="21" t="s">
        <v>271</v>
      </c>
      <c r="D29" s="22">
        <v>0.69</v>
      </c>
      <c r="E29" s="22"/>
      <c r="F29" s="23"/>
      <c r="G29" s="17">
        <f t="shared" si="4"/>
        <v>0.69</v>
      </c>
      <c r="H29" s="24">
        <f t="shared" si="5"/>
        <v>0.69</v>
      </c>
    </row>
    <row r="30" spans="1:8" ht="15" customHeight="1" x14ac:dyDescent="0.25">
      <c r="A30" s="19">
        <v>8000</v>
      </c>
      <c r="B30" s="20" t="s">
        <v>272</v>
      </c>
      <c r="C30" s="21" t="s">
        <v>273</v>
      </c>
      <c r="D30" s="22">
        <v>17.172000000000001</v>
      </c>
      <c r="E30" s="22"/>
      <c r="F30" s="23"/>
      <c r="G30" s="17">
        <f t="shared" si="4"/>
        <v>17.172000000000001</v>
      </c>
      <c r="H30" s="24">
        <f t="shared" si="5"/>
        <v>17.170000000000002</v>
      </c>
    </row>
    <row r="31" spans="1:8" ht="15" customHeight="1" x14ac:dyDescent="0.25">
      <c r="A31" s="19">
        <v>8220</v>
      </c>
      <c r="B31" s="20" t="s">
        <v>289</v>
      </c>
      <c r="C31" s="21" t="s">
        <v>290</v>
      </c>
      <c r="D31" s="22">
        <v>6.3</v>
      </c>
      <c r="E31" s="22"/>
      <c r="F31" s="23"/>
      <c r="G31" s="17">
        <f t="shared" si="4"/>
        <v>6.3</v>
      </c>
      <c r="H31" s="24">
        <f t="shared" si="5"/>
        <v>6.3</v>
      </c>
    </row>
    <row r="32" spans="1:8" ht="15" customHeight="1" x14ac:dyDescent="0.25">
      <c r="A32" s="19">
        <v>8890</v>
      </c>
      <c r="B32" s="20" t="s">
        <v>310</v>
      </c>
      <c r="C32" s="21" t="s">
        <v>311</v>
      </c>
      <c r="D32" s="22">
        <v>1.38</v>
      </c>
      <c r="E32" s="22"/>
      <c r="F32" s="23"/>
      <c r="G32" s="17">
        <f t="shared" si="4"/>
        <v>1.38</v>
      </c>
      <c r="H32" s="24">
        <f t="shared" si="5"/>
        <v>1.38</v>
      </c>
    </row>
    <row r="33" spans="1:8" ht="15" customHeight="1" x14ac:dyDescent="0.25">
      <c r="A33" s="19">
        <v>8990</v>
      </c>
      <c r="B33" s="20" t="s">
        <v>319</v>
      </c>
      <c r="C33" s="21" t="s">
        <v>320</v>
      </c>
      <c r="D33" s="22">
        <v>4.08</v>
      </c>
      <c r="E33" s="22"/>
      <c r="F33" s="23"/>
      <c r="G33" s="17">
        <f t="shared" si="4"/>
        <v>4.08</v>
      </c>
      <c r="H33" s="24">
        <f t="shared" si="5"/>
        <v>4.08</v>
      </c>
    </row>
    <row r="34" spans="1:8" ht="15" customHeight="1" x14ac:dyDescent="0.25">
      <c r="A34" s="19">
        <v>9090</v>
      </c>
      <c r="B34" s="20" t="s">
        <v>326</v>
      </c>
      <c r="C34" s="21" t="s">
        <v>327</v>
      </c>
      <c r="D34" s="22">
        <v>9.35</v>
      </c>
      <c r="E34" s="22"/>
      <c r="F34" s="23"/>
      <c r="G34" s="17">
        <f t="shared" ref="G34:G39" si="6">SUM(D34:F34)</f>
        <v>9.35</v>
      </c>
      <c r="H34" s="24">
        <f t="shared" si="5"/>
        <v>9.35</v>
      </c>
    </row>
    <row r="35" spans="1:8" ht="15" customHeight="1" x14ac:dyDescent="0.25">
      <c r="A35" s="19">
        <v>130084</v>
      </c>
      <c r="B35" s="20" t="s">
        <v>384</v>
      </c>
      <c r="C35" s="21" t="s">
        <v>385</v>
      </c>
      <c r="D35" s="22">
        <v>10.45</v>
      </c>
      <c r="E35" s="22"/>
      <c r="F35" s="23"/>
      <c r="G35" s="17">
        <f t="shared" si="6"/>
        <v>10.45</v>
      </c>
      <c r="H35" s="24">
        <f t="shared" ref="H35:H41" si="7">ROUND(G35,2)</f>
        <v>10.45</v>
      </c>
    </row>
    <row r="36" spans="1:8" ht="17.25" customHeight="1" x14ac:dyDescent="0.25">
      <c r="A36" s="19">
        <v>130094</v>
      </c>
      <c r="B36" s="20" t="s">
        <v>390</v>
      </c>
      <c r="C36" s="21" t="s">
        <v>391</v>
      </c>
      <c r="D36" s="22">
        <v>3.54</v>
      </c>
      <c r="E36" s="22"/>
      <c r="F36" s="23"/>
      <c r="G36" s="17">
        <f t="shared" si="6"/>
        <v>3.54</v>
      </c>
      <c r="H36" s="24">
        <f t="shared" si="7"/>
        <v>3.54</v>
      </c>
    </row>
    <row r="37" spans="1:8" ht="15" customHeight="1" x14ac:dyDescent="0.25">
      <c r="A37" s="19">
        <v>130402</v>
      </c>
      <c r="B37" s="20" t="s">
        <v>408</v>
      </c>
      <c r="C37" s="21" t="s">
        <v>409</v>
      </c>
      <c r="D37" s="22">
        <v>2.59</v>
      </c>
      <c r="E37" s="22"/>
      <c r="F37" s="23"/>
      <c r="G37" s="17">
        <f t="shared" si="6"/>
        <v>2.59</v>
      </c>
      <c r="H37" s="24">
        <f t="shared" si="7"/>
        <v>2.59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34.725999999999999</v>
      </c>
      <c r="E38" s="22"/>
      <c r="F38" s="23"/>
      <c r="G38" s="17">
        <f t="shared" si="6"/>
        <v>34.725999999999999</v>
      </c>
      <c r="H38" s="24">
        <f t="shared" si="7"/>
        <v>34.729999999999997</v>
      </c>
    </row>
    <row r="39" spans="1:8" ht="15" customHeight="1" x14ac:dyDescent="0.25">
      <c r="A39" s="19">
        <v>130482</v>
      </c>
      <c r="B39" s="20" t="s">
        <v>400</v>
      </c>
      <c r="C39" s="21" t="s">
        <v>756</v>
      </c>
      <c r="D39" s="22">
        <v>1716.4079999999999</v>
      </c>
      <c r="E39" s="22"/>
      <c r="F39" s="23"/>
      <c r="G39" s="17">
        <f t="shared" si="6"/>
        <v>1716.4079999999999</v>
      </c>
      <c r="H39" s="24">
        <f t="shared" si="7"/>
        <v>1716.41</v>
      </c>
    </row>
    <row r="40" spans="1:8" ht="15" customHeight="1" x14ac:dyDescent="0.25">
      <c r="A40" s="19">
        <v>130540</v>
      </c>
      <c r="B40" s="20" t="s">
        <v>423</v>
      </c>
      <c r="C40" s="21" t="s">
        <v>678</v>
      </c>
      <c r="D40" s="22">
        <v>20.85</v>
      </c>
      <c r="E40" s="22"/>
      <c r="F40" s="23"/>
      <c r="G40" s="17">
        <f t="shared" ref="G40:G44" si="8">SUM(D40:F40)</f>
        <v>20.85</v>
      </c>
      <c r="H40" s="24">
        <f t="shared" si="7"/>
        <v>20.85</v>
      </c>
    </row>
    <row r="41" spans="1:8" ht="15" customHeight="1" x14ac:dyDescent="0.25">
      <c r="A41" s="19">
        <v>130553</v>
      </c>
      <c r="B41" s="20" t="s">
        <v>438</v>
      </c>
      <c r="C41" s="21" t="s">
        <v>439</v>
      </c>
      <c r="D41" s="22">
        <v>9.84</v>
      </c>
      <c r="E41" s="22"/>
      <c r="F41" s="23">
        <v>348.92</v>
      </c>
      <c r="G41" s="17">
        <f t="shared" si="8"/>
        <v>358.76</v>
      </c>
      <c r="H41" s="24">
        <f t="shared" si="7"/>
        <v>358.76</v>
      </c>
    </row>
    <row r="42" spans="1:8" ht="15" customHeight="1" x14ac:dyDescent="0.25">
      <c r="A42" s="19">
        <v>130880</v>
      </c>
      <c r="B42" s="20" t="s">
        <v>515</v>
      </c>
      <c r="C42" s="21" t="s">
        <v>516</v>
      </c>
      <c r="D42" s="22">
        <v>323.16000000000003</v>
      </c>
      <c r="E42" s="22"/>
      <c r="F42" s="23"/>
      <c r="G42" s="17">
        <f t="shared" si="8"/>
        <v>323.16000000000003</v>
      </c>
      <c r="H42" s="24">
        <f t="shared" ref="H42:H44" si="9">ROUND(G42,2)</f>
        <v>323.16000000000003</v>
      </c>
    </row>
    <row r="43" spans="1:8" ht="15" customHeight="1" x14ac:dyDescent="0.25">
      <c r="A43" s="19">
        <v>130951</v>
      </c>
      <c r="B43" s="20" t="s">
        <v>518</v>
      </c>
      <c r="C43" s="21" t="s">
        <v>519</v>
      </c>
      <c r="D43" s="22">
        <v>27.468</v>
      </c>
      <c r="E43" s="22"/>
      <c r="F43" s="23"/>
      <c r="G43" s="17">
        <f t="shared" si="8"/>
        <v>27.468</v>
      </c>
      <c r="H43" s="24">
        <f t="shared" si="9"/>
        <v>27.47</v>
      </c>
    </row>
    <row r="44" spans="1:8" ht="15" customHeight="1" x14ac:dyDescent="0.25">
      <c r="A44" s="19">
        <v>150000</v>
      </c>
      <c r="B44" s="20" t="s">
        <v>522</v>
      </c>
      <c r="C44" s="21" t="s">
        <v>523</v>
      </c>
      <c r="D44" s="22">
        <v>0.69</v>
      </c>
      <c r="E44" s="22"/>
      <c r="F44" s="23"/>
      <c r="G44" s="17">
        <f t="shared" si="8"/>
        <v>0.69</v>
      </c>
      <c r="H44" s="24">
        <f t="shared" si="9"/>
        <v>0.69</v>
      </c>
    </row>
    <row r="45" spans="1:8" ht="15" customHeight="1" x14ac:dyDescent="0.25">
      <c r="A45" s="19">
        <v>152012</v>
      </c>
      <c r="B45" s="20" t="s">
        <v>560</v>
      </c>
      <c r="C45" s="21" t="s">
        <v>561</v>
      </c>
      <c r="D45" s="22">
        <v>77.97</v>
      </c>
      <c r="E45" s="22"/>
      <c r="F45" s="23"/>
      <c r="G45" s="17">
        <f t="shared" ref="G45:G47" si="10">SUM(D45:F45)</f>
        <v>77.97</v>
      </c>
      <c r="H45" s="24">
        <f t="shared" ref="H45:H51" si="11">ROUND(G45,2)</f>
        <v>77.97</v>
      </c>
    </row>
    <row r="46" spans="1:8" ht="15" customHeight="1" x14ac:dyDescent="0.25">
      <c r="A46" s="19">
        <v>162006</v>
      </c>
      <c r="B46" s="20" t="s">
        <v>594</v>
      </c>
      <c r="C46" s="21" t="s">
        <v>674</v>
      </c>
      <c r="D46" s="22">
        <v>0.97</v>
      </c>
      <c r="E46" s="22"/>
      <c r="F46" s="23"/>
      <c r="G46" s="17">
        <f t="shared" si="10"/>
        <v>0.97</v>
      </c>
      <c r="H46" s="24">
        <f t="shared" si="11"/>
        <v>0.97</v>
      </c>
    </row>
    <row r="47" spans="1:8" ht="15" customHeight="1" x14ac:dyDescent="0.25">
      <c r="A47" s="19">
        <v>210225</v>
      </c>
      <c r="B47" s="20" t="s">
        <v>602</v>
      </c>
      <c r="C47" s="21" t="s">
        <v>753</v>
      </c>
      <c r="D47" s="22">
        <v>5.52</v>
      </c>
      <c r="E47" s="22"/>
      <c r="F47" s="23"/>
      <c r="G47" s="17">
        <f t="shared" si="10"/>
        <v>5.52</v>
      </c>
      <c r="H47" s="24">
        <f t="shared" si="11"/>
        <v>5.52</v>
      </c>
    </row>
    <row r="48" spans="1:8" ht="15" customHeight="1" x14ac:dyDescent="0.25">
      <c r="A48" s="19">
        <v>221240</v>
      </c>
      <c r="B48" s="20" t="s">
        <v>611</v>
      </c>
      <c r="C48" s="21" t="s">
        <v>764</v>
      </c>
      <c r="D48" s="22">
        <v>7.25</v>
      </c>
      <c r="E48" s="22"/>
      <c r="F48" s="23"/>
      <c r="G48" s="17">
        <f t="shared" ref="G48:G55" si="12">SUM(D48:F48)</f>
        <v>7.25</v>
      </c>
      <c r="H48" s="24">
        <f t="shared" si="11"/>
        <v>7.25</v>
      </c>
    </row>
    <row r="49" spans="1:8" ht="15" customHeight="1" x14ac:dyDescent="0.25">
      <c r="A49" s="19">
        <v>222520</v>
      </c>
      <c r="B49" s="20" t="s">
        <v>627</v>
      </c>
      <c r="C49" s="21" t="s">
        <v>761</v>
      </c>
      <c r="D49" s="22">
        <v>47.55</v>
      </c>
      <c r="E49" s="22"/>
      <c r="F49" s="23"/>
      <c r="G49" s="17">
        <f t="shared" si="12"/>
        <v>47.55</v>
      </c>
      <c r="H49" s="24">
        <f t="shared" si="11"/>
        <v>47.55</v>
      </c>
    </row>
    <row r="50" spans="1:8" ht="15" customHeight="1" x14ac:dyDescent="0.25">
      <c r="A50" s="19">
        <v>230201</v>
      </c>
      <c r="B50" s="20" t="s">
        <v>631</v>
      </c>
      <c r="C50" s="21" t="s">
        <v>632</v>
      </c>
      <c r="D50" s="22">
        <v>254.61</v>
      </c>
      <c r="E50" s="22"/>
      <c r="F50" s="23"/>
      <c r="G50" s="17">
        <f t="shared" si="12"/>
        <v>254.61</v>
      </c>
      <c r="H50" s="24">
        <f t="shared" si="11"/>
        <v>254.61</v>
      </c>
    </row>
    <row r="51" spans="1:8" ht="15" customHeight="1" x14ac:dyDescent="0.25">
      <c r="A51" s="19">
        <v>230202</v>
      </c>
      <c r="B51" s="20" t="s">
        <v>633</v>
      </c>
      <c r="C51" s="21" t="s">
        <v>634</v>
      </c>
      <c r="D51" s="22">
        <v>343.39</v>
      </c>
      <c r="E51" s="4">
        <v>59.19</v>
      </c>
      <c r="F51" s="23">
        <v>2217.3000000000002</v>
      </c>
      <c r="G51" s="17">
        <f t="shared" si="12"/>
        <v>2619.88</v>
      </c>
      <c r="H51" s="24">
        <f t="shared" si="11"/>
        <v>2619.88</v>
      </c>
    </row>
    <row r="52" spans="1:8" ht="15" customHeight="1" x14ac:dyDescent="0.25">
      <c r="A52" s="19">
        <v>230203</v>
      </c>
      <c r="B52" s="20" t="s">
        <v>635</v>
      </c>
      <c r="C52" s="21" t="s">
        <v>636</v>
      </c>
      <c r="D52" s="22">
        <v>90.95</v>
      </c>
      <c r="E52" s="22"/>
      <c r="F52" s="23"/>
      <c r="G52" s="17">
        <f t="shared" si="12"/>
        <v>90.95</v>
      </c>
      <c r="H52" s="24">
        <f t="shared" ref="H52:H55" si="13">ROUND(G52,2)</f>
        <v>90.95</v>
      </c>
    </row>
    <row r="53" spans="1:8" ht="15" customHeight="1" x14ac:dyDescent="0.25">
      <c r="A53" s="19">
        <v>230208</v>
      </c>
      <c r="B53" s="20" t="s">
        <v>639</v>
      </c>
      <c r="C53" s="21" t="s">
        <v>640</v>
      </c>
      <c r="D53" s="22">
        <v>124.01600000000001</v>
      </c>
      <c r="E53" s="22"/>
      <c r="F53" s="23"/>
      <c r="G53" s="17">
        <f t="shared" si="12"/>
        <v>124.01600000000001</v>
      </c>
      <c r="H53" s="24">
        <f t="shared" si="13"/>
        <v>124.02</v>
      </c>
    </row>
    <row r="54" spans="1:8" ht="15" customHeight="1" x14ac:dyDescent="0.25">
      <c r="A54" s="26" t="s">
        <v>718</v>
      </c>
      <c r="B54" s="20" t="s">
        <v>645</v>
      </c>
      <c r="C54" s="21" t="s">
        <v>719</v>
      </c>
      <c r="D54" s="22">
        <v>4.6680000000000001</v>
      </c>
      <c r="E54" s="22"/>
      <c r="F54" s="23"/>
      <c r="G54" s="17">
        <f t="shared" si="12"/>
        <v>4.6680000000000001</v>
      </c>
      <c r="H54" s="24">
        <f t="shared" si="13"/>
        <v>4.67</v>
      </c>
    </row>
    <row r="55" spans="1:8" ht="15" customHeight="1" x14ac:dyDescent="0.25">
      <c r="A55" s="19">
        <v>814020</v>
      </c>
      <c r="B55" s="20" t="s">
        <v>651</v>
      </c>
      <c r="C55" s="21" t="s">
        <v>652</v>
      </c>
      <c r="D55" s="22">
        <v>14.423999999999999</v>
      </c>
      <c r="E55" s="22"/>
      <c r="F55" s="23"/>
      <c r="G55" s="17">
        <f t="shared" si="12"/>
        <v>14.423999999999999</v>
      </c>
      <c r="H55" s="24">
        <f t="shared" si="13"/>
        <v>14.42</v>
      </c>
    </row>
    <row r="56" spans="1:8" ht="15" customHeight="1" x14ac:dyDescent="0.25">
      <c r="D56" s="34">
        <f>SUM(D5:D55)</f>
        <v>8935.7619999999988</v>
      </c>
      <c r="E56" s="34">
        <f>SUM(E5:E55)</f>
        <v>59.19</v>
      </c>
      <c r="F56" s="35">
        <f>SUM(F6:F55)</f>
        <v>6340.31</v>
      </c>
      <c r="G56" s="36">
        <f>SUM(G5:G55)</f>
        <v>15335.262000000002</v>
      </c>
      <c r="H56" s="37">
        <f>SUM(H5:H55)</f>
        <v>15335.27</v>
      </c>
    </row>
    <row r="57" spans="1:8" ht="15" customHeight="1" x14ac:dyDescent="0.25">
      <c r="A57" s="2" t="s">
        <v>7</v>
      </c>
      <c r="F57" s="4" t="s">
        <v>7</v>
      </c>
      <c r="G57" s="38"/>
      <c r="H57" s="37"/>
    </row>
  </sheetData>
  <pageMargins left="0.7" right="0.7" top="0.75" bottom="0.75" header="0.3" footer="0.3"/>
  <pageSetup scale="82" fitToWidth="0" orientation="portrait" r:id="rId1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1020-48FD-44DB-A9AC-93314ED92E8A}">
  <dimension ref="A2:H403"/>
  <sheetViews>
    <sheetView topLeftCell="A4" zoomScale="130" zoomScaleNormal="130" workbookViewId="0">
      <selection activeCell="A24" sqref="A2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45688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7.9560000000000004</v>
      </c>
      <c r="E5" s="15"/>
      <c r="F5" s="16"/>
      <c r="G5" s="17">
        <f t="shared" ref="G5:G60" si="0">SUM(D5:F5)</f>
        <v>7.9560000000000004</v>
      </c>
      <c r="H5" s="18">
        <f t="shared" ref="H5:H68" si="1">ROUND(G5,2)</f>
        <v>7.96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1.38</v>
      </c>
      <c r="E11" s="22"/>
      <c r="F11" s="23"/>
      <c r="G11" s="17">
        <f t="shared" si="0"/>
        <v>1.38</v>
      </c>
      <c r="H11" s="24">
        <f t="shared" si="1"/>
        <v>1.38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37.619999999999997</v>
      </c>
      <c r="E13" s="22"/>
      <c r="F13" s="23"/>
      <c r="G13" s="17">
        <f t="shared" si="0"/>
        <v>37.619999999999997</v>
      </c>
      <c r="H13" s="24">
        <f t="shared" si="1"/>
        <v>37.619999999999997</v>
      </c>
    </row>
    <row r="14" spans="1:8" ht="15" customHeight="1" x14ac:dyDescent="0.25">
      <c r="A14" s="19">
        <v>1455</v>
      </c>
      <c r="B14" s="20" t="s">
        <v>22</v>
      </c>
      <c r="C14" s="21" t="s">
        <v>760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 t="s">
        <v>767</v>
      </c>
      <c r="B24" s="20" t="s">
        <v>42</v>
      </c>
      <c r="C24" s="21" t="s">
        <v>748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0.69</v>
      </c>
      <c r="E29" s="22"/>
      <c r="F29" s="23"/>
      <c r="G29" s="17">
        <f t="shared" si="0"/>
        <v>0.69</v>
      </c>
      <c r="H29" s="24">
        <f t="shared" si="1"/>
        <v>0.69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1051.0060000000001</v>
      </c>
      <c r="E30" s="22"/>
      <c r="F30" s="23"/>
      <c r="G30" s="17">
        <f t="shared" si="0"/>
        <v>1051.0060000000001</v>
      </c>
      <c r="H30" s="24">
        <f t="shared" si="1"/>
        <v>1051.01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>
        <v>10.72</v>
      </c>
      <c r="E31" s="22"/>
      <c r="F31" s="23"/>
      <c r="G31" s="17">
        <f t="shared" si="0"/>
        <v>10.72</v>
      </c>
      <c r="H31" s="24">
        <f t="shared" si="1"/>
        <v>10.72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8.07</v>
      </c>
      <c r="E37" s="22"/>
      <c r="F37" s="23"/>
      <c r="G37" s="17">
        <f t="shared" si="0"/>
        <v>8.07</v>
      </c>
      <c r="H37" s="24">
        <f t="shared" si="1"/>
        <v>8.07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8.6999999999999993</v>
      </c>
      <c r="E56" s="22"/>
      <c r="F56" s="23"/>
      <c r="G56" s="17">
        <f t="shared" si="0"/>
        <v>8.6999999999999993</v>
      </c>
      <c r="H56" s="24">
        <f t="shared" si="1"/>
        <v>8.6999999999999993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>
        <v>17.100000000000001</v>
      </c>
      <c r="E63" s="22"/>
      <c r="F63" s="23"/>
      <c r="G63" s="17">
        <f t="shared" si="2"/>
        <v>17.100000000000001</v>
      </c>
      <c r="H63" s="24">
        <f t="shared" si="1"/>
        <v>17.100000000000001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0.69</v>
      </c>
      <c r="E70" s="22"/>
      <c r="F70" s="23"/>
      <c r="G70" s="17">
        <f t="shared" si="2"/>
        <v>0.69</v>
      </c>
      <c r="H70" s="24">
        <f t="shared" si="3"/>
        <v>0.69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37.270000000000003</v>
      </c>
      <c r="E84" s="22"/>
      <c r="F84" s="23"/>
      <c r="G84" s="17">
        <f t="shared" si="2"/>
        <v>37.270000000000003</v>
      </c>
      <c r="H84" s="24">
        <f t="shared" si="3"/>
        <v>37.270000000000003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2714.4780000000001</v>
      </c>
      <c r="E85" s="22"/>
      <c r="F85" s="23">
        <v>6788.64</v>
      </c>
      <c r="G85" s="17">
        <f t="shared" si="2"/>
        <v>9503.1180000000004</v>
      </c>
      <c r="H85" s="24">
        <f t="shared" si="3"/>
        <v>9503.1200000000008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1.38</v>
      </c>
      <c r="E86" s="25"/>
      <c r="F86" s="23"/>
      <c r="G86" s="17">
        <f t="shared" si="2"/>
        <v>1.38</v>
      </c>
      <c r="H86" s="24">
        <f t="shared" si="3"/>
        <v>1.38</v>
      </c>
    </row>
    <row r="87" spans="1:8" ht="15" customHeight="1" x14ac:dyDescent="0.25">
      <c r="A87" s="19">
        <v>5897</v>
      </c>
      <c r="B87" s="20" t="s">
        <v>156</v>
      </c>
      <c r="C87" s="21" t="s">
        <v>762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2.04</v>
      </c>
      <c r="E114" s="22"/>
      <c r="F114" s="23"/>
      <c r="G114" s="17">
        <f t="shared" si="2"/>
        <v>2.04</v>
      </c>
      <c r="H114" s="24">
        <f t="shared" si="3"/>
        <v>2.04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12.69</v>
      </c>
      <c r="E120" s="22"/>
      <c r="F120" s="23"/>
      <c r="G120" s="17">
        <f t="shared" si="2"/>
        <v>12.69</v>
      </c>
      <c r="H120" s="24">
        <f t="shared" si="3"/>
        <v>12.69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>
        <v>6.12</v>
      </c>
      <c r="E125" s="22"/>
      <c r="F125" s="23"/>
      <c r="G125" s="17">
        <f t="shared" si="2"/>
        <v>6.12</v>
      </c>
      <c r="H125" s="24">
        <f t="shared" si="3"/>
        <v>6.12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>
        <v>1.5</v>
      </c>
      <c r="E146" s="22"/>
      <c r="F146" s="23"/>
      <c r="G146" s="17">
        <f t="shared" si="4"/>
        <v>1.5</v>
      </c>
      <c r="H146" s="24">
        <f t="shared" si="5"/>
        <v>1.5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0.69</v>
      </c>
      <c r="E147" s="22"/>
      <c r="F147" s="23"/>
      <c r="G147" s="17">
        <f t="shared" si="4"/>
        <v>0.69</v>
      </c>
      <c r="H147" s="24">
        <f t="shared" si="5"/>
        <v>0.69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6.3</v>
      </c>
      <c r="E149" s="22"/>
      <c r="F149" s="23"/>
      <c r="G149" s="17">
        <f t="shared" si="4"/>
        <v>6.3</v>
      </c>
      <c r="H149" s="24">
        <f t="shared" si="5"/>
        <v>6.3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>
        <v>42.45</v>
      </c>
      <c r="E153" s="22"/>
      <c r="F153" s="23"/>
      <c r="G153" s="17">
        <f t="shared" si="4"/>
        <v>42.45</v>
      </c>
      <c r="H153" s="24">
        <f t="shared" si="5"/>
        <v>42.45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12.24</v>
      </c>
      <c r="E155" s="22"/>
      <c r="F155" s="23"/>
      <c r="G155" s="17">
        <f t="shared" si="4"/>
        <v>12.24</v>
      </c>
      <c r="H155" s="24">
        <f t="shared" si="5"/>
        <v>12.24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>
        <v>0.69</v>
      </c>
      <c r="E161" s="22"/>
      <c r="F161" s="23"/>
      <c r="G161" s="17">
        <f t="shared" si="4"/>
        <v>0.69</v>
      </c>
      <c r="H161" s="24">
        <f t="shared" si="5"/>
        <v>0.69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10.4</v>
      </c>
      <c r="E167" s="22"/>
      <c r="F167" s="23"/>
      <c r="G167" s="17">
        <f t="shared" si="4"/>
        <v>10.4</v>
      </c>
      <c r="H167" s="24">
        <f t="shared" si="5"/>
        <v>10.4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>
        <v>1.38</v>
      </c>
      <c r="E169" s="22"/>
      <c r="F169" s="23"/>
      <c r="G169" s="17">
        <f t="shared" si="4"/>
        <v>1.38</v>
      </c>
      <c r="H169" s="24">
        <f t="shared" si="5"/>
        <v>1.38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15.8</v>
      </c>
      <c r="E177" s="22"/>
      <c r="F177" s="23"/>
      <c r="G177" s="17">
        <f t="shared" si="4"/>
        <v>15.8</v>
      </c>
      <c r="H177" s="24">
        <f t="shared" si="5"/>
        <v>15.8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37.020000000000003</v>
      </c>
      <c r="E186" s="22"/>
      <c r="F186" s="23"/>
      <c r="G186" s="17">
        <f t="shared" si="4"/>
        <v>37.020000000000003</v>
      </c>
      <c r="H186" s="24">
        <f t="shared" si="5"/>
        <v>37.020000000000003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6.79</v>
      </c>
      <c r="E190" s="22"/>
      <c r="F190" s="23"/>
      <c r="G190" s="17">
        <f t="shared" ref="G190:G253" si="6">SUM(D190:F190)</f>
        <v>6.79</v>
      </c>
      <c r="H190" s="24">
        <f t="shared" si="5"/>
        <v>6.79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>
        <v>5.25</v>
      </c>
      <c r="E211" s="22"/>
      <c r="F211" s="23"/>
      <c r="G211" s="17">
        <f t="shared" si="6"/>
        <v>5.25</v>
      </c>
      <c r="H211" s="24">
        <f t="shared" si="7"/>
        <v>5.25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>
        <v>10.45</v>
      </c>
      <c r="E217" s="22"/>
      <c r="F217" s="23"/>
      <c r="G217" s="17">
        <f t="shared" si="6"/>
        <v>10.45</v>
      </c>
      <c r="H217" s="24">
        <f t="shared" si="7"/>
        <v>10.45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130103</v>
      </c>
      <c r="B232" s="20" t="s">
        <v>396</v>
      </c>
      <c r="C232" s="21" t="s">
        <v>397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130121</v>
      </c>
      <c r="B233" s="20" t="s">
        <v>396</v>
      </c>
      <c r="C233" s="21" t="s">
        <v>684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13.8</v>
      </c>
      <c r="E244" s="22"/>
      <c r="F244" s="23"/>
      <c r="G244" s="17">
        <f t="shared" si="6"/>
        <v>13.8</v>
      </c>
      <c r="H244" s="24">
        <f t="shared" si="7"/>
        <v>13.8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673.43</v>
      </c>
      <c r="E249" s="22"/>
      <c r="F249" s="23"/>
      <c r="G249" s="17">
        <f t="shared" si="6"/>
        <v>673.43</v>
      </c>
      <c r="H249" s="24">
        <f t="shared" si="7"/>
        <v>673.43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7.21</v>
      </c>
      <c r="E259" s="22"/>
      <c r="F259" s="23"/>
      <c r="G259" s="17">
        <f t="shared" si="8"/>
        <v>7.21</v>
      </c>
      <c r="H259" s="24">
        <f t="shared" si="7"/>
        <v>7.21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446.57</v>
      </c>
      <c r="E306" s="22"/>
      <c r="F306" s="23"/>
      <c r="G306" s="17">
        <f t="shared" si="8"/>
        <v>446.57</v>
      </c>
      <c r="H306" s="24">
        <f t="shared" si="9"/>
        <v>446.57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196.584</v>
      </c>
      <c r="E308" s="22"/>
      <c r="F308" s="23"/>
      <c r="G308" s="17">
        <f t="shared" si="8"/>
        <v>196.584</v>
      </c>
      <c r="H308" s="24">
        <f t="shared" si="9"/>
        <v>196.58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>
        <v>0.69</v>
      </c>
      <c r="E312" s="22"/>
      <c r="F312" s="23"/>
      <c r="G312" s="17">
        <f t="shared" si="8"/>
        <v>0.69</v>
      </c>
      <c r="H312" s="24">
        <f t="shared" si="9"/>
        <v>0.69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0.69</v>
      </c>
      <c r="E317" s="22"/>
      <c r="F317" s="23"/>
      <c r="G317" s="17">
        <f t="shared" si="10"/>
        <v>0.69</v>
      </c>
      <c r="H317" s="24">
        <f t="shared" si="9"/>
        <v>0.69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33.549999999999997</v>
      </c>
      <c r="E329" s="22"/>
      <c r="F329" s="23"/>
      <c r="G329" s="17">
        <f t="shared" si="10"/>
        <v>33.549999999999997</v>
      </c>
      <c r="H329" s="24">
        <f t="shared" si="11"/>
        <v>33.549999999999997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>
        <v>0.69</v>
      </c>
      <c r="E344" s="22"/>
      <c r="F344" s="23"/>
      <c r="G344" s="17">
        <f t="shared" si="10"/>
        <v>0.69</v>
      </c>
      <c r="H344" s="24">
        <f t="shared" si="11"/>
        <v>0.69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1.38</v>
      </c>
      <c r="E349" s="22"/>
      <c r="F349" s="23"/>
      <c r="G349" s="17">
        <f t="shared" si="10"/>
        <v>1.38</v>
      </c>
      <c r="H349" s="24">
        <f t="shared" si="11"/>
        <v>1.38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210225</v>
      </c>
      <c r="B370" s="20" t="s">
        <v>611</v>
      </c>
      <c r="C370" s="21" t="s">
        <v>716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>
        <v>3.54</v>
      </c>
      <c r="E373" s="22"/>
      <c r="F373" s="23"/>
      <c r="G373" s="17">
        <f t="shared" si="10"/>
        <v>3.54</v>
      </c>
      <c r="H373" s="24">
        <f t="shared" si="11"/>
        <v>3.54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761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364.55399999999997</v>
      </c>
      <c r="E387" s="22"/>
      <c r="F387" s="23"/>
      <c r="G387" s="17">
        <f t="shared" si="12"/>
        <v>364.55399999999997</v>
      </c>
      <c r="H387" s="24">
        <f t="shared" si="11"/>
        <v>364.55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242.24799999999999</v>
      </c>
      <c r="E388" s="4">
        <v>50.72</v>
      </c>
      <c r="F388" s="23">
        <v>1547.39</v>
      </c>
      <c r="G388" s="17">
        <f t="shared" si="12"/>
        <v>1840.3580000000002</v>
      </c>
      <c r="H388" s="24">
        <f t="shared" si="11"/>
        <v>1840.36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11.88</v>
      </c>
      <c r="E389" s="22"/>
      <c r="F389" s="23"/>
      <c r="G389" s="17">
        <f t="shared" si="12"/>
        <v>11.88</v>
      </c>
      <c r="H389" s="24">
        <f t="shared" ref="H389:H401" si="13">ROUND(G389,2)</f>
        <v>11.88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84.474000000000004</v>
      </c>
      <c r="E391" s="22"/>
      <c r="F391" s="23">
        <v>163.68</v>
      </c>
      <c r="G391" s="17">
        <f t="shared" si="12"/>
        <v>248.154</v>
      </c>
      <c r="H391" s="24">
        <f t="shared" si="13"/>
        <v>248.15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2.8260000000000001</v>
      </c>
      <c r="E394" s="22"/>
      <c r="F394" s="23"/>
      <c r="G394" s="17">
        <f t="shared" si="12"/>
        <v>2.8260000000000001</v>
      </c>
      <c r="H394" s="24">
        <f t="shared" si="13"/>
        <v>2.83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6.5759999999999996</v>
      </c>
      <c r="E396" s="22"/>
      <c r="F396" s="23"/>
      <c r="G396" s="17">
        <f t="shared" si="12"/>
        <v>6.5759999999999996</v>
      </c>
      <c r="H396" s="24">
        <f t="shared" si="13"/>
        <v>6.58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9.81</v>
      </c>
      <c r="E397" s="22"/>
      <c r="F397" s="23"/>
      <c r="G397" s="17">
        <f t="shared" si="12"/>
        <v>9.81</v>
      </c>
      <c r="H397" s="24">
        <f t="shared" si="13"/>
        <v>9.81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6169.3719999999994</v>
      </c>
      <c r="E402" s="34">
        <f>SUM(E5:E401)</f>
        <v>50.72</v>
      </c>
      <c r="F402" s="35">
        <f>SUM(F10:F401)</f>
        <v>8499.7100000000009</v>
      </c>
      <c r="G402" s="36">
        <f>SUM(G5:G401)</f>
        <v>14719.802</v>
      </c>
      <c r="H402" s="37">
        <f>SUM(H5:H401)</f>
        <v>14719.810000000001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FEA1-7016-487E-A23A-656D2E581F3F}">
  <sheetPr>
    <pageSetUpPr fitToPage="1"/>
  </sheetPr>
  <dimension ref="A2:H53"/>
  <sheetViews>
    <sheetView zoomScale="120" zoomScaleNormal="120" workbookViewId="0">
      <selection activeCell="P21" sqref="P2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45688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7.9560000000000004</v>
      </c>
      <c r="E5" s="15"/>
      <c r="F5" s="16"/>
      <c r="G5" s="17">
        <f t="shared" ref="G5:G12" si="0">SUM(D5:F5)</f>
        <v>7.9560000000000004</v>
      </c>
      <c r="H5" s="18">
        <f t="shared" ref="H5:H13" si="1">ROUND(G5,2)</f>
        <v>7.96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1.38</v>
      </c>
      <c r="E6" s="22"/>
      <c r="F6" s="23"/>
      <c r="G6" s="17">
        <f t="shared" si="0"/>
        <v>1.38</v>
      </c>
      <c r="H6" s="24">
        <f t="shared" si="1"/>
        <v>1.38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37.619999999999997</v>
      </c>
      <c r="E7" s="22"/>
      <c r="F7" s="23"/>
      <c r="G7" s="17">
        <f t="shared" si="0"/>
        <v>37.619999999999997</v>
      </c>
      <c r="H7" s="24">
        <f t="shared" si="1"/>
        <v>37.619999999999997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0.69</v>
      </c>
      <c r="E8" s="22"/>
      <c r="F8" s="23"/>
      <c r="G8" s="17">
        <f t="shared" si="0"/>
        <v>0.69</v>
      </c>
      <c r="H8" s="24">
        <f t="shared" si="1"/>
        <v>0.69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1051.0060000000001</v>
      </c>
      <c r="E9" s="22"/>
      <c r="F9" s="23"/>
      <c r="G9" s="17">
        <f t="shared" si="0"/>
        <v>1051.0060000000001</v>
      </c>
      <c r="H9" s="24">
        <f t="shared" si="1"/>
        <v>1051.01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10.72</v>
      </c>
      <c r="E10" s="22"/>
      <c r="F10" s="23"/>
      <c r="G10" s="17">
        <f t="shared" si="0"/>
        <v>10.72</v>
      </c>
      <c r="H10" s="24">
        <f t="shared" si="1"/>
        <v>10.72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8.07</v>
      </c>
      <c r="E11" s="22"/>
      <c r="F11" s="23"/>
      <c r="G11" s="17">
        <f t="shared" si="0"/>
        <v>8.07</v>
      </c>
      <c r="H11" s="24">
        <f t="shared" si="1"/>
        <v>8.07</v>
      </c>
    </row>
    <row r="12" spans="1:8" ht="15" customHeight="1" x14ac:dyDescent="0.25">
      <c r="A12" s="19">
        <v>4610</v>
      </c>
      <c r="B12" s="20" t="s">
        <v>89</v>
      </c>
      <c r="C12" s="21" t="s">
        <v>102</v>
      </c>
      <c r="D12" s="22">
        <v>8.6999999999999993</v>
      </c>
      <c r="E12" s="22"/>
      <c r="F12" s="23"/>
      <c r="G12" s="17">
        <f t="shared" si="0"/>
        <v>8.6999999999999993</v>
      </c>
      <c r="H12" s="24">
        <f t="shared" si="1"/>
        <v>8.6999999999999993</v>
      </c>
    </row>
    <row r="13" spans="1:8" ht="15" customHeight="1" x14ac:dyDescent="0.25">
      <c r="A13" s="19">
        <v>5000</v>
      </c>
      <c r="B13" s="20" t="s">
        <v>112</v>
      </c>
      <c r="C13" s="21" t="s">
        <v>113</v>
      </c>
      <c r="D13" s="22">
        <v>17.100000000000001</v>
      </c>
      <c r="E13" s="22"/>
      <c r="F13" s="23"/>
      <c r="G13" s="17">
        <f t="shared" ref="G13:G20" si="2">SUM(D13:F13)</f>
        <v>17.100000000000001</v>
      </c>
      <c r="H13" s="24">
        <f t="shared" si="1"/>
        <v>17.100000000000001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0.69</v>
      </c>
      <c r="E14" s="22"/>
      <c r="F14" s="23"/>
      <c r="G14" s="17">
        <f t="shared" si="2"/>
        <v>0.69</v>
      </c>
      <c r="H14" s="24">
        <f t="shared" ref="H14:H20" si="3">ROUND(G14,2)</f>
        <v>0.69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37.270000000000003</v>
      </c>
      <c r="E15" s="22"/>
      <c r="F15" s="23"/>
      <c r="G15" s="17">
        <f t="shared" si="2"/>
        <v>37.270000000000003</v>
      </c>
      <c r="H15" s="24">
        <f t="shared" si="3"/>
        <v>37.270000000000003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2714.4780000000001</v>
      </c>
      <c r="E16" s="22"/>
      <c r="F16" s="23">
        <v>6788.64</v>
      </c>
      <c r="G16" s="17">
        <f t="shared" si="2"/>
        <v>9503.1180000000004</v>
      </c>
      <c r="H16" s="24">
        <f t="shared" si="3"/>
        <v>9503.1200000000008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1.38</v>
      </c>
      <c r="E17" s="25"/>
      <c r="F17" s="23"/>
      <c r="G17" s="17">
        <f t="shared" si="2"/>
        <v>1.38</v>
      </c>
      <c r="H17" s="24">
        <f t="shared" si="3"/>
        <v>1.38</v>
      </c>
    </row>
    <row r="18" spans="1:8" ht="15" customHeight="1" x14ac:dyDescent="0.25">
      <c r="A18" s="19">
        <v>6800</v>
      </c>
      <c r="B18" s="20" t="s">
        <v>190</v>
      </c>
      <c r="C18" s="21" t="s">
        <v>198</v>
      </c>
      <c r="D18" s="22">
        <v>2.04</v>
      </c>
      <c r="E18" s="22"/>
      <c r="F18" s="23"/>
      <c r="G18" s="17">
        <f t="shared" si="2"/>
        <v>2.04</v>
      </c>
      <c r="H18" s="24">
        <f t="shared" si="3"/>
        <v>2.04</v>
      </c>
    </row>
    <row r="19" spans="1:8" ht="15" customHeight="1" x14ac:dyDescent="0.25">
      <c r="A19" s="19">
        <v>6950</v>
      </c>
      <c r="B19" s="20" t="s">
        <v>208</v>
      </c>
      <c r="C19" s="21" t="s">
        <v>209</v>
      </c>
      <c r="D19" s="22">
        <v>12.69</v>
      </c>
      <c r="E19" s="22"/>
      <c r="F19" s="23"/>
      <c r="G19" s="17">
        <f t="shared" si="2"/>
        <v>12.69</v>
      </c>
      <c r="H19" s="24">
        <f t="shared" si="3"/>
        <v>12.69</v>
      </c>
    </row>
    <row r="20" spans="1:8" ht="15" customHeight="1" x14ac:dyDescent="0.25">
      <c r="A20" s="19">
        <v>7110</v>
      </c>
      <c r="B20" s="20" t="s">
        <v>218</v>
      </c>
      <c r="C20" s="21" t="s">
        <v>219</v>
      </c>
      <c r="D20" s="22">
        <v>6.12</v>
      </c>
      <c r="E20" s="22"/>
      <c r="F20" s="23"/>
      <c r="G20" s="17">
        <f t="shared" si="2"/>
        <v>6.12</v>
      </c>
      <c r="H20" s="24">
        <f t="shared" si="3"/>
        <v>6.12</v>
      </c>
    </row>
    <row r="21" spans="1:8" ht="15" customHeight="1" x14ac:dyDescent="0.25">
      <c r="A21" s="19">
        <v>7471</v>
      </c>
      <c r="B21" s="20" t="s">
        <v>251</v>
      </c>
      <c r="C21" s="21" t="s">
        <v>256</v>
      </c>
      <c r="D21" s="22">
        <v>1.5</v>
      </c>
      <c r="E21" s="22"/>
      <c r="F21" s="23"/>
      <c r="G21" s="17">
        <f t="shared" ref="G21:G30" si="4">SUM(D21:F21)</f>
        <v>1.5</v>
      </c>
      <c r="H21" s="24">
        <f t="shared" ref="H21:H31" si="5">ROUND(G21,2)</f>
        <v>1.5</v>
      </c>
    </row>
    <row r="22" spans="1:8" ht="15" customHeight="1" x14ac:dyDescent="0.25">
      <c r="A22" s="19">
        <v>7490</v>
      </c>
      <c r="B22" s="20" t="s">
        <v>257</v>
      </c>
      <c r="C22" s="21" t="s">
        <v>258</v>
      </c>
      <c r="D22" s="22">
        <v>0.69</v>
      </c>
      <c r="E22" s="22"/>
      <c r="F22" s="23"/>
      <c r="G22" s="17">
        <f t="shared" si="4"/>
        <v>0.69</v>
      </c>
      <c r="H22" s="24">
        <f t="shared" si="5"/>
        <v>0.69</v>
      </c>
    </row>
    <row r="23" spans="1:8" ht="15" customHeight="1" x14ac:dyDescent="0.25">
      <c r="A23" s="19">
        <v>7540</v>
      </c>
      <c r="B23" s="20" t="s">
        <v>261</v>
      </c>
      <c r="C23" s="21" t="s">
        <v>262</v>
      </c>
      <c r="D23" s="22">
        <v>6.3</v>
      </c>
      <c r="E23" s="22"/>
      <c r="F23" s="23"/>
      <c r="G23" s="17">
        <f t="shared" si="4"/>
        <v>6.3</v>
      </c>
      <c r="H23" s="24">
        <f t="shared" si="5"/>
        <v>6.3</v>
      </c>
    </row>
    <row r="24" spans="1:8" ht="15" customHeight="1" x14ac:dyDescent="0.25">
      <c r="A24" s="19">
        <v>7620</v>
      </c>
      <c r="B24" s="20" t="s">
        <v>266</v>
      </c>
      <c r="C24" s="21" t="s">
        <v>267</v>
      </c>
      <c r="D24" s="22">
        <v>42.45</v>
      </c>
      <c r="E24" s="22"/>
      <c r="F24" s="23"/>
      <c r="G24" s="17">
        <f t="shared" si="4"/>
        <v>42.45</v>
      </c>
      <c r="H24" s="24">
        <f t="shared" si="5"/>
        <v>42.45</v>
      </c>
    </row>
    <row r="25" spans="1:8" ht="15" customHeight="1" x14ac:dyDescent="0.25">
      <c r="A25" s="19">
        <v>7690</v>
      </c>
      <c r="B25" s="20" t="s">
        <v>270</v>
      </c>
      <c r="C25" s="21" t="s">
        <v>271</v>
      </c>
      <c r="D25" s="22">
        <v>12.24</v>
      </c>
      <c r="E25" s="22"/>
      <c r="F25" s="23"/>
      <c r="G25" s="17">
        <f t="shared" si="4"/>
        <v>12.24</v>
      </c>
      <c r="H25" s="24">
        <f t="shared" si="5"/>
        <v>12.24</v>
      </c>
    </row>
    <row r="26" spans="1:8" ht="15" customHeight="1" x14ac:dyDescent="0.25">
      <c r="A26" s="19">
        <v>8020</v>
      </c>
      <c r="B26" s="20" t="s">
        <v>277</v>
      </c>
      <c r="C26" s="21" t="s">
        <v>282</v>
      </c>
      <c r="D26" s="22">
        <v>0.69</v>
      </c>
      <c r="E26" s="22"/>
      <c r="F26" s="23"/>
      <c r="G26" s="17">
        <f t="shared" si="4"/>
        <v>0.69</v>
      </c>
      <c r="H26" s="24">
        <f t="shared" si="5"/>
        <v>0.69</v>
      </c>
    </row>
    <row r="27" spans="1:8" ht="15" customHeight="1" x14ac:dyDescent="0.25">
      <c r="A27" s="19">
        <v>8220</v>
      </c>
      <c r="B27" s="20" t="s">
        <v>289</v>
      </c>
      <c r="C27" s="21" t="s">
        <v>290</v>
      </c>
      <c r="D27" s="22">
        <v>10.4</v>
      </c>
      <c r="E27" s="22"/>
      <c r="F27" s="23"/>
      <c r="G27" s="17">
        <f t="shared" si="4"/>
        <v>10.4</v>
      </c>
      <c r="H27" s="24">
        <f t="shared" si="5"/>
        <v>10.4</v>
      </c>
    </row>
    <row r="28" spans="1:8" ht="15" customHeight="1" x14ac:dyDescent="0.25">
      <c r="A28" s="19">
        <v>8400</v>
      </c>
      <c r="B28" s="20" t="s">
        <v>293</v>
      </c>
      <c r="C28" s="21" t="s">
        <v>294</v>
      </c>
      <c r="D28" s="22">
        <v>1.38</v>
      </c>
      <c r="E28" s="22"/>
      <c r="F28" s="23"/>
      <c r="G28" s="17">
        <f t="shared" si="4"/>
        <v>1.38</v>
      </c>
      <c r="H28" s="24">
        <f t="shared" si="5"/>
        <v>1.38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15.8</v>
      </c>
      <c r="E29" s="22"/>
      <c r="F29" s="23"/>
      <c r="G29" s="17">
        <f t="shared" si="4"/>
        <v>15.8</v>
      </c>
      <c r="H29" s="24">
        <f t="shared" si="5"/>
        <v>15.8</v>
      </c>
    </row>
    <row r="30" spans="1:8" ht="15" customHeight="1" x14ac:dyDescent="0.25">
      <c r="A30" s="19">
        <v>8990</v>
      </c>
      <c r="B30" s="20" t="s">
        <v>319</v>
      </c>
      <c r="C30" s="21" t="s">
        <v>320</v>
      </c>
      <c r="D30" s="22">
        <v>37.020000000000003</v>
      </c>
      <c r="E30" s="22"/>
      <c r="F30" s="23"/>
      <c r="G30" s="17">
        <f t="shared" si="4"/>
        <v>37.020000000000003</v>
      </c>
      <c r="H30" s="24">
        <f t="shared" si="5"/>
        <v>37.020000000000003</v>
      </c>
    </row>
    <row r="31" spans="1:8" ht="15" customHeight="1" x14ac:dyDescent="0.25">
      <c r="A31" s="19">
        <v>9090</v>
      </c>
      <c r="B31" s="20" t="s">
        <v>326</v>
      </c>
      <c r="C31" s="21" t="s">
        <v>327</v>
      </c>
      <c r="D31" s="22">
        <v>6.79</v>
      </c>
      <c r="E31" s="22"/>
      <c r="F31" s="23"/>
      <c r="G31" s="17">
        <f t="shared" ref="G31:G35" si="6">SUM(D31:F31)</f>
        <v>6.79</v>
      </c>
      <c r="H31" s="24">
        <f t="shared" si="5"/>
        <v>6.79</v>
      </c>
    </row>
    <row r="32" spans="1:8" ht="15" customHeight="1" x14ac:dyDescent="0.25">
      <c r="A32" s="19">
        <v>122011</v>
      </c>
      <c r="B32" s="20" t="s">
        <v>367</v>
      </c>
      <c r="C32" s="21" t="s">
        <v>368</v>
      </c>
      <c r="D32" s="22">
        <v>5.25</v>
      </c>
      <c r="E32" s="22"/>
      <c r="F32" s="23"/>
      <c r="G32" s="17">
        <f t="shared" si="6"/>
        <v>5.25</v>
      </c>
      <c r="H32" s="24">
        <f t="shared" ref="H32:H36" si="7">ROUND(G32,2)</f>
        <v>5.25</v>
      </c>
    </row>
    <row r="33" spans="1:8" ht="15" customHeight="1" x14ac:dyDescent="0.25">
      <c r="A33" s="19">
        <v>122102</v>
      </c>
      <c r="B33" s="20" t="s">
        <v>374</v>
      </c>
      <c r="C33" s="21" t="s">
        <v>375</v>
      </c>
      <c r="D33" s="22">
        <v>10.45</v>
      </c>
      <c r="E33" s="22"/>
      <c r="F33" s="23"/>
      <c r="G33" s="17">
        <f t="shared" si="6"/>
        <v>10.45</v>
      </c>
      <c r="H33" s="24">
        <f t="shared" si="7"/>
        <v>10.45</v>
      </c>
    </row>
    <row r="34" spans="1:8" ht="15" customHeight="1" x14ac:dyDescent="0.25">
      <c r="A34" s="19">
        <v>130441</v>
      </c>
      <c r="B34" s="20" t="s">
        <v>416</v>
      </c>
      <c r="C34" s="21" t="s">
        <v>417</v>
      </c>
      <c r="D34" s="22">
        <v>13.8</v>
      </c>
      <c r="E34" s="22"/>
      <c r="F34" s="23"/>
      <c r="G34" s="17">
        <f t="shared" si="6"/>
        <v>13.8</v>
      </c>
      <c r="H34" s="24">
        <f t="shared" si="7"/>
        <v>13.8</v>
      </c>
    </row>
    <row r="35" spans="1:8" ht="15" customHeight="1" x14ac:dyDescent="0.25">
      <c r="A35" s="19">
        <v>130482</v>
      </c>
      <c r="B35" s="20" t="s">
        <v>423</v>
      </c>
      <c r="C35" s="21" t="s">
        <v>424</v>
      </c>
      <c r="D35" s="22">
        <v>673.43</v>
      </c>
      <c r="E35" s="22">
        <v>105.75</v>
      </c>
      <c r="F35" s="23"/>
      <c r="G35" s="17">
        <f t="shared" si="6"/>
        <v>779.18</v>
      </c>
      <c r="H35" s="24">
        <f t="shared" si="7"/>
        <v>779.18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7.21</v>
      </c>
      <c r="E36" s="22"/>
      <c r="F36" s="23"/>
      <c r="G36" s="17">
        <f t="shared" ref="G36:G39" si="8">SUM(D36:F36)</f>
        <v>7.21</v>
      </c>
      <c r="H36" s="24">
        <f t="shared" si="7"/>
        <v>7.21</v>
      </c>
    </row>
    <row r="37" spans="1:8" ht="15" customHeight="1" x14ac:dyDescent="0.25">
      <c r="A37" s="19">
        <v>130880</v>
      </c>
      <c r="B37" s="20" t="s">
        <v>515</v>
      </c>
      <c r="C37" s="21" t="s">
        <v>516</v>
      </c>
      <c r="D37" s="22">
        <v>458.21</v>
      </c>
      <c r="E37" s="22"/>
      <c r="F37" s="23"/>
      <c r="G37" s="17">
        <f t="shared" si="8"/>
        <v>458.21</v>
      </c>
      <c r="H37" s="24">
        <f t="shared" ref="H37:H40" si="9">ROUND(G37,2)</f>
        <v>458.21</v>
      </c>
    </row>
    <row r="38" spans="1:8" ht="15" customHeight="1" x14ac:dyDescent="0.25">
      <c r="A38" s="19">
        <v>130951</v>
      </c>
      <c r="B38" s="20" t="s">
        <v>518</v>
      </c>
      <c r="C38" s="21" t="s">
        <v>519</v>
      </c>
      <c r="D38" s="22">
        <v>196.584</v>
      </c>
      <c r="E38" s="22"/>
      <c r="F38" s="23"/>
      <c r="G38" s="17">
        <f t="shared" si="8"/>
        <v>196.584</v>
      </c>
      <c r="H38" s="24">
        <f t="shared" si="9"/>
        <v>196.58</v>
      </c>
    </row>
    <row r="39" spans="1:8" ht="15" customHeight="1" x14ac:dyDescent="0.25">
      <c r="A39" s="19">
        <v>150001</v>
      </c>
      <c r="B39" s="20" t="s">
        <v>524</v>
      </c>
      <c r="C39" s="21" t="s">
        <v>525</v>
      </c>
      <c r="D39" s="22">
        <v>0.69</v>
      </c>
      <c r="E39" s="22"/>
      <c r="F39" s="23"/>
      <c r="G39" s="17">
        <f t="shared" si="8"/>
        <v>0.69</v>
      </c>
      <c r="H39" s="24">
        <f t="shared" si="9"/>
        <v>0.69</v>
      </c>
    </row>
    <row r="40" spans="1:8" ht="15" customHeight="1" x14ac:dyDescent="0.25">
      <c r="A40" s="19">
        <v>150020</v>
      </c>
      <c r="B40" s="20" t="s">
        <v>534</v>
      </c>
      <c r="C40" s="21" t="s">
        <v>535</v>
      </c>
      <c r="D40" s="22">
        <v>0.69</v>
      </c>
      <c r="E40" s="22"/>
      <c r="F40" s="23"/>
      <c r="G40" s="17">
        <f t="shared" ref="G40:G44" si="10">SUM(D40:F40)</f>
        <v>0.69</v>
      </c>
      <c r="H40" s="24">
        <f t="shared" si="9"/>
        <v>0.69</v>
      </c>
    </row>
    <row r="41" spans="1:8" ht="15" customHeight="1" x14ac:dyDescent="0.25">
      <c r="A41" s="19">
        <v>152010</v>
      </c>
      <c r="B41" s="20" t="s">
        <v>556</v>
      </c>
      <c r="C41" s="21" t="s">
        <v>557</v>
      </c>
      <c r="D41" s="22">
        <v>33.549999999999997</v>
      </c>
      <c r="E41" s="22"/>
      <c r="F41" s="23"/>
      <c r="G41" s="17">
        <f t="shared" si="10"/>
        <v>33.549999999999997</v>
      </c>
      <c r="H41" s="24">
        <f t="shared" ref="H41:H46" si="11">ROUND(G41,2)</f>
        <v>33.549999999999997</v>
      </c>
    </row>
    <row r="42" spans="1:8" ht="15" customHeight="1" x14ac:dyDescent="0.25">
      <c r="A42" s="19">
        <v>153011</v>
      </c>
      <c r="B42" s="20" t="s">
        <v>585</v>
      </c>
      <c r="C42" s="21" t="s">
        <v>586</v>
      </c>
      <c r="D42" s="22">
        <v>0.69</v>
      </c>
      <c r="E42" s="22"/>
      <c r="F42" s="23"/>
      <c r="G42" s="17">
        <f t="shared" si="10"/>
        <v>0.69</v>
      </c>
      <c r="H42" s="24">
        <f t="shared" si="11"/>
        <v>0.69</v>
      </c>
    </row>
    <row r="43" spans="1:8" ht="15" customHeight="1" x14ac:dyDescent="0.25">
      <c r="A43" s="19">
        <v>162006</v>
      </c>
      <c r="B43" s="20" t="s">
        <v>594</v>
      </c>
      <c r="C43" s="21" t="s">
        <v>674</v>
      </c>
      <c r="D43" s="22">
        <v>1.38</v>
      </c>
      <c r="E43" s="22"/>
      <c r="F43" s="23"/>
      <c r="G43" s="17">
        <f t="shared" si="10"/>
        <v>1.38</v>
      </c>
      <c r="H43" s="24">
        <f t="shared" si="11"/>
        <v>1.38</v>
      </c>
    </row>
    <row r="44" spans="1:8" ht="15" customHeight="1" x14ac:dyDescent="0.25">
      <c r="A44" s="19">
        <v>210225</v>
      </c>
      <c r="B44" s="20" t="s">
        <v>602</v>
      </c>
      <c r="C44" s="21" t="s">
        <v>753</v>
      </c>
      <c r="D44" s="22">
        <v>3.54</v>
      </c>
      <c r="E44" s="22"/>
      <c r="F44" s="23"/>
      <c r="G44" s="17">
        <f t="shared" si="10"/>
        <v>3.54</v>
      </c>
      <c r="H44" s="24">
        <f t="shared" si="11"/>
        <v>3.54</v>
      </c>
    </row>
    <row r="45" spans="1:8" ht="15" customHeight="1" x14ac:dyDescent="0.25">
      <c r="A45" s="19">
        <v>230201</v>
      </c>
      <c r="B45" s="20" t="s">
        <v>631</v>
      </c>
      <c r="C45" s="21" t="s">
        <v>632</v>
      </c>
      <c r="D45" s="22">
        <v>364.55399999999997</v>
      </c>
      <c r="E45" s="22"/>
      <c r="F45" s="23"/>
      <c r="G45" s="17">
        <f t="shared" ref="G45:G51" si="12">SUM(D45:F45)</f>
        <v>364.55399999999997</v>
      </c>
      <c r="H45" s="24">
        <f t="shared" si="11"/>
        <v>364.55</v>
      </c>
    </row>
    <row r="46" spans="1:8" ht="15" customHeight="1" x14ac:dyDescent="0.25">
      <c r="A46" s="19">
        <v>230202</v>
      </c>
      <c r="B46" s="20" t="s">
        <v>633</v>
      </c>
      <c r="C46" s="21" t="s">
        <v>634</v>
      </c>
      <c r="D46" s="22">
        <v>230.608</v>
      </c>
      <c r="E46" s="4">
        <v>50.72</v>
      </c>
      <c r="F46" s="23">
        <v>1547.39</v>
      </c>
      <c r="G46" s="17">
        <f t="shared" si="12"/>
        <v>1828.7180000000001</v>
      </c>
      <c r="H46" s="24">
        <f t="shared" si="11"/>
        <v>1828.72</v>
      </c>
    </row>
    <row r="47" spans="1:8" ht="15" customHeight="1" x14ac:dyDescent="0.25">
      <c r="A47" s="19">
        <v>230203</v>
      </c>
      <c r="B47" s="20" t="s">
        <v>635</v>
      </c>
      <c r="C47" s="21" t="s">
        <v>636</v>
      </c>
      <c r="D47" s="22">
        <v>11.88</v>
      </c>
      <c r="E47" s="22"/>
      <c r="F47" s="23"/>
      <c r="G47" s="17">
        <f t="shared" si="12"/>
        <v>11.88</v>
      </c>
      <c r="H47" s="24">
        <f t="shared" ref="H47:H51" si="13">ROUND(G47,2)</f>
        <v>11.88</v>
      </c>
    </row>
    <row r="48" spans="1:8" ht="15" customHeight="1" x14ac:dyDescent="0.25">
      <c r="A48" s="19">
        <v>230208</v>
      </c>
      <c r="B48" s="20" t="s">
        <v>639</v>
      </c>
      <c r="C48" s="21" t="s">
        <v>640</v>
      </c>
      <c r="D48" s="22">
        <v>84.474000000000004</v>
      </c>
      <c r="E48" s="22"/>
      <c r="F48" s="23">
        <v>163.68</v>
      </c>
      <c r="G48" s="17">
        <f t="shared" si="12"/>
        <v>248.154</v>
      </c>
      <c r="H48" s="24">
        <f t="shared" si="13"/>
        <v>248.15</v>
      </c>
    </row>
    <row r="49" spans="1:8" ht="15" customHeight="1" x14ac:dyDescent="0.25">
      <c r="A49" s="26" t="s">
        <v>717</v>
      </c>
      <c r="B49" s="20" t="s">
        <v>645</v>
      </c>
      <c r="C49" s="21" t="s">
        <v>720</v>
      </c>
      <c r="D49" s="22">
        <v>2.8260000000000001</v>
      </c>
      <c r="E49" s="22"/>
      <c r="F49" s="23"/>
      <c r="G49" s="17">
        <f t="shared" si="12"/>
        <v>2.8260000000000001</v>
      </c>
      <c r="H49" s="24">
        <f t="shared" si="13"/>
        <v>2.83</v>
      </c>
    </row>
    <row r="50" spans="1:8" ht="15" customHeight="1" x14ac:dyDescent="0.25">
      <c r="A50" s="26" t="s">
        <v>718</v>
      </c>
      <c r="B50" s="20" t="s">
        <v>645</v>
      </c>
      <c r="C50" s="21" t="s">
        <v>719</v>
      </c>
      <c r="D50" s="22">
        <v>6.5759999999999996</v>
      </c>
      <c r="E50" s="22"/>
      <c r="F50" s="23"/>
      <c r="G50" s="17">
        <f t="shared" si="12"/>
        <v>6.5759999999999996</v>
      </c>
      <c r="H50" s="24">
        <f t="shared" si="13"/>
        <v>6.58</v>
      </c>
    </row>
    <row r="51" spans="1:8" ht="15" customHeight="1" x14ac:dyDescent="0.25">
      <c r="A51" s="19">
        <v>814020</v>
      </c>
      <c r="B51" s="20" t="s">
        <v>647</v>
      </c>
      <c r="C51" s="21" t="s">
        <v>648</v>
      </c>
      <c r="D51" s="22">
        <v>9.81</v>
      </c>
      <c r="E51" s="22"/>
      <c r="F51" s="23"/>
      <c r="G51" s="17">
        <f t="shared" si="12"/>
        <v>9.81</v>
      </c>
      <c r="H51" s="24">
        <f t="shared" si="13"/>
        <v>9.81</v>
      </c>
    </row>
    <row r="52" spans="1:8" ht="15" customHeight="1" x14ac:dyDescent="0.25">
      <c r="D52" s="34">
        <f>SUM(D5:D51)</f>
        <v>6169.3720000000003</v>
      </c>
      <c r="E52" s="34">
        <f>SUM(E5:E51)</f>
        <v>156.47</v>
      </c>
      <c r="F52" s="35">
        <f>SUM(F6:F51)</f>
        <v>8499.7100000000009</v>
      </c>
      <c r="G52" s="36">
        <f>SUM(G5:G51)</f>
        <v>14825.552</v>
      </c>
      <c r="H52" s="37">
        <f>SUM(H5:H51)</f>
        <v>14825.56</v>
      </c>
    </row>
    <row r="53" spans="1:8" ht="15" customHeight="1" x14ac:dyDescent="0.25">
      <c r="A53" s="2" t="s">
        <v>7</v>
      </c>
      <c r="F53" s="4" t="s">
        <v>7</v>
      </c>
      <c r="G53" s="38"/>
      <c r="H53" s="37"/>
    </row>
  </sheetData>
  <pageMargins left="0.7" right="0.7" top="0.75" bottom="0.75" header="0.3" footer="0.3"/>
  <pageSetup scale="88" fitToWidth="0" orientation="portrait" r:id="rId1"/>
  <legacy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6442-EBEF-4062-B38C-EC2CA68A8A4F}">
  <sheetPr>
    <pageSetUpPr fitToPage="1"/>
  </sheetPr>
  <dimension ref="A2:H51"/>
  <sheetViews>
    <sheetView zoomScale="120" zoomScaleNormal="120" workbookViewId="0">
      <selection activeCell="A8" sqref="A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45688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36.734000000000002</v>
      </c>
      <c r="E5" s="15">
        <v>4.57</v>
      </c>
      <c r="F5" s="16"/>
      <c r="G5" s="17">
        <f t="shared" ref="G5:G13" si="0">SUM(D5:F5)</f>
        <v>41.304000000000002</v>
      </c>
      <c r="H5" s="18">
        <f t="shared" ref="H5:H13" si="1">ROUND(G5,2)</f>
        <v>41.3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2.9319999999999999</v>
      </c>
      <c r="E6" s="22"/>
      <c r="F6" s="23"/>
      <c r="G6" s="17">
        <f t="shared" si="0"/>
        <v>2.9319999999999999</v>
      </c>
      <c r="H6" s="24">
        <f t="shared" si="1"/>
        <v>2.93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18.32</v>
      </c>
      <c r="E7" s="22"/>
      <c r="F7" s="23"/>
      <c r="G7" s="17">
        <f t="shared" si="0"/>
        <v>18.32</v>
      </c>
      <c r="H7" s="24">
        <f t="shared" si="1"/>
        <v>18.32</v>
      </c>
    </row>
    <row r="8" spans="1:8" ht="15" customHeight="1" x14ac:dyDescent="0.25">
      <c r="A8" s="19">
        <v>2020</v>
      </c>
      <c r="B8" s="20" t="s">
        <v>42</v>
      </c>
      <c r="C8" s="21" t="s">
        <v>748</v>
      </c>
      <c r="D8" s="22">
        <v>74.412000000000006</v>
      </c>
      <c r="E8" s="22"/>
      <c r="F8" s="23"/>
      <c r="G8" s="17">
        <f t="shared" si="0"/>
        <v>74.412000000000006</v>
      </c>
      <c r="H8" s="24">
        <f t="shared" si="1"/>
        <v>74.41</v>
      </c>
    </row>
    <row r="9" spans="1:8" ht="15" customHeight="1" x14ac:dyDescent="0.25">
      <c r="A9" s="19">
        <v>2140</v>
      </c>
      <c r="B9" s="20" t="s">
        <v>42</v>
      </c>
      <c r="C9" s="21" t="s">
        <v>43</v>
      </c>
      <c r="D9" s="22">
        <v>10.75</v>
      </c>
      <c r="E9" s="22"/>
      <c r="F9" s="23"/>
      <c r="G9" s="17">
        <f t="shared" si="0"/>
        <v>10.75</v>
      </c>
      <c r="H9" s="24">
        <f t="shared" si="1"/>
        <v>10.75</v>
      </c>
    </row>
    <row r="10" spans="1:8" ht="15" customHeight="1" x14ac:dyDescent="0.25">
      <c r="A10" s="19">
        <v>2350</v>
      </c>
      <c r="B10" s="20" t="s">
        <v>51</v>
      </c>
      <c r="C10" s="21" t="s">
        <v>52</v>
      </c>
      <c r="D10" s="22">
        <v>17.25</v>
      </c>
      <c r="E10" s="22"/>
      <c r="F10" s="23"/>
      <c r="G10" s="17">
        <f t="shared" si="0"/>
        <v>17.25</v>
      </c>
      <c r="H10" s="24">
        <f t="shared" si="1"/>
        <v>17.25</v>
      </c>
    </row>
    <row r="11" spans="1:8" ht="15" customHeight="1" x14ac:dyDescent="0.25">
      <c r="A11" s="19">
        <v>2460</v>
      </c>
      <c r="B11" s="20" t="s">
        <v>53</v>
      </c>
      <c r="C11" s="21" t="s">
        <v>681</v>
      </c>
      <c r="D11" s="22">
        <v>310.65199999999999</v>
      </c>
      <c r="E11" s="22"/>
      <c r="F11" s="23"/>
      <c r="G11" s="17">
        <f t="shared" si="0"/>
        <v>310.65199999999999</v>
      </c>
      <c r="H11" s="24">
        <f t="shared" si="1"/>
        <v>310.64999999999998</v>
      </c>
    </row>
    <row r="12" spans="1:8" ht="15" customHeight="1" x14ac:dyDescent="0.25">
      <c r="A12" s="19">
        <v>2960</v>
      </c>
      <c r="B12" s="20" t="s">
        <v>66</v>
      </c>
      <c r="C12" s="21" t="s">
        <v>67</v>
      </c>
      <c r="D12" s="22">
        <v>6.83</v>
      </c>
      <c r="E12" s="22"/>
      <c r="F12" s="23"/>
      <c r="G12" s="17">
        <f t="shared" si="0"/>
        <v>6.83</v>
      </c>
      <c r="H12" s="24">
        <f t="shared" si="1"/>
        <v>6.83</v>
      </c>
    </row>
    <row r="13" spans="1:8" ht="15" customHeight="1" x14ac:dyDescent="0.25">
      <c r="A13" s="19">
        <v>4610</v>
      </c>
      <c r="B13" s="20" t="s">
        <v>89</v>
      </c>
      <c r="C13" s="21" t="s">
        <v>102</v>
      </c>
      <c r="D13" s="22">
        <v>5.4</v>
      </c>
      <c r="E13" s="22"/>
      <c r="F13" s="23"/>
      <c r="G13" s="17">
        <f t="shared" si="0"/>
        <v>5.4</v>
      </c>
      <c r="H13" s="24">
        <f t="shared" si="1"/>
        <v>5.4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25.65</v>
      </c>
      <c r="E14" s="22"/>
      <c r="F14" s="23"/>
      <c r="G14" s="17">
        <f t="shared" ref="G14:G18" si="2">SUM(D14:F14)</f>
        <v>25.65</v>
      </c>
      <c r="H14" s="24">
        <f t="shared" ref="H14:H20" si="3">ROUND(G14,2)</f>
        <v>25.65</v>
      </c>
    </row>
    <row r="15" spans="1:8" ht="15" customHeight="1" x14ac:dyDescent="0.25">
      <c r="A15" s="19">
        <v>5600</v>
      </c>
      <c r="B15" s="20" t="s">
        <v>142</v>
      </c>
      <c r="C15" s="21" t="s">
        <v>143</v>
      </c>
      <c r="D15" s="22">
        <v>22.4</v>
      </c>
      <c r="E15" s="22"/>
      <c r="F15" s="23"/>
      <c r="G15" s="17">
        <f t="shared" si="2"/>
        <v>22.4</v>
      </c>
      <c r="H15" s="24">
        <f t="shared" si="3"/>
        <v>22.4</v>
      </c>
    </row>
    <row r="16" spans="1:8" ht="15" customHeight="1" x14ac:dyDescent="0.25">
      <c r="A16" s="19">
        <v>5660</v>
      </c>
      <c r="B16" s="20" t="s">
        <v>150</v>
      </c>
      <c r="C16" s="21" t="s">
        <v>151</v>
      </c>
      <c r="D16" s="22">
        <v>26.847999999999999</v>
      </c>
      <c r="E16" s="22"/>
      <c r="F16" s="23"/>
      <c r="G16" s="17">
        <f t="shared" si="2"/>
        <v>26.847999999999999</v>
      </c>
      <c r="H16" s="24">
        <f t="shared" si="3"/>
        <v>26.85</v>
      </c>
    </row>
    <row r="17" spans="1:8" ht="15" customHeight="1" x14ac:dyDescent="0.25">
      <c r="A17" s="19">
        <v>5690</v>
      </c>
      <c r="B17" s="20" t="s">
        <v>152</v>
      </c>
      <c r="C17" s="21" t="s">
        <v>153</v>
      </c>
      <c r="D17" s="22">
        <v>2877.6840000000002</v>
      </c>
      <c r="E17" s="22"/>
      <c r="F17" s="23"/>
      <c r="G17" s="17">
        <f t="shared" si="2"/>
        <v>2877.6840000000002</v>
      </c>
      <c r="H17" s="24">
        <f t="shared" si="3"/>
        <v>2877.68</v>
      </c>
    </row>
    <row r="18" spans="1:8" ht="15" customHeight="1" x14ac:dyDescent="0.25">
      <c r="A18" s="19">
        <v>6670</v>
      </c>
      <c r="B18" s="20" t="s">
        <v>190</v>
      </c>
      <c r="C18" s="21" t="s">
        <v>197</v>
      </c>
      <c r="D18" s="22">
        <v>22</v>
      </c>
      <c r="E18" s="22"/>
      <c r="F18" s="23"/>
      <c r="G18" s="17">
        <f t="shared" si="2"/>
        <v>22</v>
      </c>
      <c r="H18" s="24">
        <f t="shared" si="3"/>
        <v>22</v>
      </c>
    </row>
    <row r="19" spans="1:8" ht="15" customHeight="1" x14ac:dyDescent="0.25">
      <c r="A19" s="19">
        <v>7140</v>
      </c>
      <c r="B19" s="20" t="s">
        <v>220</v>
      </c>
      <c r="C19" s="21" t="s">
        <v>221</v>
      </c>
      <c r="D19" s="22">
        <v>457.92</v>
      </c>
      <c r="E19" s="22"/>
      <c r="F19" s="23"/>
      <c r="G19" s="17">
        <f t="shared" ref="G19:G28" si="4">SUM(D19:F19)</f>
        <v>457.92</v>
      </c>
      <c r="H19" s="24">
        <f t="shared" si="3"/>
        <v>457.92</v>
      </c>
    </row>
    <row r="20" spans="1:8" ht="15" customHeight="1" x14ac:dyDescent="0.25">
      <c r="A20" s="19">
        <v>7250</v>
      </c>
      <c r="B20" s="20" t="s">
        <v>226</v>
      </c>
      <c r="C20" s="21" t="s">
        <v>227</v>
      </c>
      <c r="D20" s="22">
        <v>25.19</v>
      </c>
      <c r="E20" s="22"/>
      <c r="F20" s="23"/>
      <c r="G20" s="17">
        <f t="shared" si="4"/>
        <v>25.19</v>
      </c>
      <c r="H20" s="24">
        <f t="shared" si="3"/>
        <v>25.19</v>
      </c>
    </row>
    <row r="21" spans="1:8" ht="15" customHeight="1" x14ac:dyDescent="0.25">
      <c r="A21" s="19">
        <v>7490</v>
      </c>
      <c r="B21" s="20" t="s">
        <v>257</v>
      </c>
      <c r="C21" s="21" t="s">
        <v>258</v>
      </c>
      <c r="D21" s="22">
        <v>28.91</v>
      </c>
      <c r="E21" s="22"/>
      <c r="F21" s="23"/>
      <c r="G21" s="17">
        <f t="shared" si="4"/>
        <v>28.91</v>
      </c>
      <c r="H21" s="24">
        <f t="shared" ref="H21:H29" si="5">ROUND(G21,2)</f>
        <v>28.91</v>
      </c>
    </row>
    <row r="22" spans="1:8" ht="15" customHeight="1" x14ac:dyDescent="0.25">
      <c r="A22" s="19">
        <v>7570</v>
      </c>
      <c r="B22" s="20" t="s">
        <v>263</v>
      </c>
      <c r="C22" s="21" t="s">
        <v>264</v>
      </c>
      <c r="D22" s="22">
        <v>10.4</v>
      </c>
      <c r="E22" s="22"/>
      <c r="F22" s="23"/>
      <c r="G22" s="17">
        <f t="shared" si="4"/>
        <v>10.4</v>
      </c>
      <c r="H22" s="24">
        <f t="shared" si="5"/>
        <v>10.4</v>
      </c>
    </row>
    <row r="23" spans="1:8" ht="15" customHeight="1" x14ac:dyDescent="0.25">
      <c r="A23" s="19">
        <v>8000</v>
      </c>
      <c r="B23" s="20" t="s">
        <v>272</v>
      </c>
      <c r="C23" s="21" t="s">
        <v>273</v>
      </c>
      <c r="D23" s="22">
        <v>9.68</v>
      </c>
      <c r="E23" s="22"/>
      <c r="F23" s="23"/>
      <c r="G23" s="17">
        <f t="shared" si="4"/>
        <v>9.68</v>
      </c>
      <c r="H23" s="24">
        <f t="shared" si="5"/>
        <v>9.68</v>
      </c>
    </row>
    <row r="24" spans="1:8" ht="15" customHeight="1" x14ac:dyDescent="0.25">
      <c r="A24" s="19">
        <v>8001</v>
      </c>
      <c r="B24" s="20" t="s">
        <v>274</v>
      </c>
      <c r="C24" s="21" t="s">
        <v>275</v>
      </c>
      <c r="D24" s="22">
        <v>121.6</v>
      </c>
      <c r="E24" s="22"/>
      <c r="F24" s="23"/>
      <c r="G24" s="17">
        <f t="shared" si="4"/>
        <v>121.6</v>
      </c>
      <c r="H24" s="24">
        <f t="shared" si="5"/>
        <v>121.6</v>
      </c>
    </row>
    <row r="25" spans="1:8" ht="15" customHeight="1" x14ac:dyDescent="0.25">
      <c r="A25" s="19">
        <v>8220</v>
      </c>
      <c r="B25" s="20" t="s">
        <v>289</v>
      </c>
      <c r="C25" s="21" t="s">
        <v>290</v>
      </c>
      <c r="D25" s="22">
        <v>121.3</v>
      </c>
      <c r="E25" s="22"/>
      <c r="F25" s="23"/>
      <c r="G25" s="17">
        <f t="shared" si="4"/>
        <v>121.3</v>
      </c>
      <c r="H25" s="24">
        <f t="shared" si="5"/>
        <v>121.3</v>
      </c>
    </row>
    <row r="26" spans="1:8" ht="15" customHeight="1" x14ac:dyDescent="0.25">
      <c r="A26" s="19">
        <v>8730</v>
      </c>
      <c r="B26" s="20" t="s">
        <v>305</v>
      </c>
      <c r="C26" s="21" t="s">
        <v>306</v>
      </c>
      <c r="D26" s="22">
        <v>0.69</v>
      </c>
      <c r="E26" s="22"/>
      <c r="F26" s="23"/>
      <c r="G26" s="17">
        <f t="shared" si="4"/>
        <v>0.69</v>
      </c>
      <c r="H26" s="24">
        <f t="shared" si="5"/>
        <v>0.69</v>
      </c>
    </row>
    <row r="27" spans="1:8" ht="15" customHeight="1" x14ac:dyDescent="0.25">
      <c r="A27" s="19">
        <v>8890</v>
      </c>
      <c r="B27" s="20" t="s">
        <v>310</v>
      </c>
      <c r="C27" s="21" t="s">
        <v>311</v>
      </c>
      <c r="D27" s="22">
        <v>2.76</v>
      </c>
      <c r="E27" s="22"/>
      <c r="F27" s="23"/>
      <c r="G27" s="17">
        <f t="shared" si="4"/>
        <v>2.76</v>
      </c>
      <c r="H27" s="24">
        <f t="shared" si="5"/>
        <v>2.76</v>
      </c>
    </row>
    <row r="28" spans="1:8" ht="15" customHeight="1" x14ac:dyDescent="0.25">
      <c r="A28" s="19">
        <v>8990</v>
      </c>
      <c r="B28" s="20" t="s">
        <v>319</v>
      </c>
      <c r="C28" s="21" t="s">
        <v>320</v>
      </c>
      <c r="D28" s="22">
        <v>1.77</v>
      </c>
      <c r="E28" s="22"/>
      <c r="F28" s="23"/>
      <c r="G28" s="17">
        <f t="shared" si="4"/>
        <v>1.77</v>
      </c>
      <c r="H28" s="24">
        <f t="shared" si="5"/>
        <v>1.77</v>
      </c>
    </row>
    <row r="29" spans="1:8" ht="15" customHeight="1" x14ac:dyDescent="0.25">
      <c r="A29" s="19">
        <v>9090</v>
      </c>
      <c r="B29" s="20" t="s">
        <v>326</v>
      </c>
      <c r="C29" s="21" t="s">
        <v>327</v>
      </c>
      <c r="D29" s="22">
        <v>3.45</v>
      </c>
      <c r="E29" s="22"/>
      <c r="F29" s="23"/>
      <c r="G29" s="17">
        <f t="shared" ref="G29:G36" si="6">SUM(D29:F29)</f>
        <v>3.45</v>
      </c>
      <c r="H29" s="24">
        <f t="shared" si="5"/>
        <v>3.45</v>
      </c>
    </row>
    <row r="30" spans="1:8" ht="15" customHeight="1" x14ac:dyDescent="0.25">
      <c r="A30" s="19">
        <v>130094</v>
      </c>
      <c r="B30" s="20" t="s">
        <v>390</v>
      </c>
      <c r="C30" s="21" t="s">
        <v>391</v>
      </c>
      <c r="D30" s="22">
        <v>11.86</v>
      </c>
      <c r="E30" s="22"/>
      <c r="F30" s="23"/>
      <c r="G30" s="17">
        <f t="shared" si="6"/>
        <v>11.86</v>
      </c>
      <c r="H30" s="24">
        <f t="shared" ref="H30:H37" si="7">ROUND(G30,2)</f>
        <v>11.86</v>
      </c>
    </row>
    <row r="31" spans="1:8" ht="15" customHeight="1" x14ac:dyDescent="0.25">
      <c r="A31" s="19">
        <v>130100</v>
      </c>
      <c r="B31" s="20" t="s">
        <v>396</v>
      </c>
      <c r="C31" s="21" t="s">
        <v>765</v>
      </c>
      <c r="D31" s="22">
        <v>0.69</v>
      </c>
      <c r="E31" s="22"/>
      <c r="F31" s="23"/>
      <c r="G31" s="17">
        <f t="shared" si="6"/>
        <v>0.69</v>
      </c>
      <c r="H31" s="24">
        <f t="shared" si="7"/>
        <v>0.69</v>
      </c>
    </row>
    <row r="32" spans="1:8" ht="15" customHeight="1" x14ac:dyDescent="0.25">
      <c r="A32" s="19">
        <v>130103</v>
      </c>
      <c r="B32" s="20" t="s">
        <v>396</v>
      </c>
      <c r="C32" s="21" t="s">
        <v>766</v>
      </c>
      <c r="D32" s="22">
        <v>10.1</v>
      </c>
      <c r="E32" s="22"/>
      <c r="F32" s="23"/>
      <c r="G32" s="17">
        <f t="shared" si="6"/>
        <v>10.1</v>
      </c>
      <c r="H32" s="24">
        <f t="shared" si="7"/>
        <v>10.1</v>
      </c>
    </row>
    <row r="33" spans="1:8" ht="15" customHeight="1" x14ac:dyDescent="0.25">
      <c r="A33" s="19">
        <v>130402</v>
      </c>
      <c r="B33" s="20" t="s">
        <v>408</v>
      </c>
      <c r="C33" s="21" t="s">
        <v>409</v>
      </c>
      <c r="D33" s="22">
        <v>2.59</v>
      </c>
      <c r="E33" s="22"/>
      <c r="F33" s="23"/>
      <c r="G33" s="17">
        <f t="shared" si="6"/>
        <v>2.59</v>
      </c>
      <c r="H33" s="24">
        <f t="shared" si="7"/>
        <v>2.59</v>
      </c>
    </row>
    <row r="34" spans="1:8" ht="15" customHeight="1" x14ac:dyDescent="0.25">
      <c r="A34" s="19">
        <v>130441</v>
      </c>
      <c r="B34" s="20" t="s">
        <v>416</v>
      </c>
      <c r="C34" s="21" t="s">
        <v>417</v>
      </c>
      <c r="D34" s="22">
        <v>3.45</v>
      </c>
      <c r="E34" s="22"/>
      <c r="F34" s="23"/>
      <c r="G34" s="17">
        <f t="shared" si="6"/>
        <v>3.45</v>
      </c>
      <c r="H34" s="24">
        <f t="shared" si="7"/>
        <v>3.45</v>
      </c>
    </row>
    <row r="35" spans="1:8" ht="15" customHeight="1" x14ac:dyDescent="0.25">
      <c r="A35" s="19">
        <v>130482</v>
      </c>
      <c r="B35" s="20" t="s">
        <v>400</v>
      </c>
      <c r="C35" s="21" t="s">
        <v>756</v>
      </c>
      <c r="D35" s="22">
        <v>78.986000000000004</v>
      </c>
      <c r="E35" s="22">
        <v>236.25</v>
      </c>
      <c r="F35" s="23"/>
      <c r="G35" s="17">
        <f t="shared" si="6"/>
        <v>315.23599999999999</v>
      </c>
      <c r="H35" s="24">
        <f t="shared" si="7"/>
        <v>315.24</v>
      </c>
    </row>
    <row r="36" spans="1:8" ht="15" customHeight="1" x14ac:dyDescent="0.25">
      <c r="A36" s="19">
        <v>130510</v>
      </c>
      <c r="B36" s="20" t="s">
        <v>428</v>
      </c>
      <c r="C36" s="21" t="s">
        <v>429</v>
      </c>
      <c r="D36" s="22">
        <v>15.95</v>
      </c>
      <c r="E36" s="22"/>
      <c r="F36" s="23"/>
      <c r="G36" s="17">
        <f t="shared" si="6"/>
        <v>15.95</v>
      </c>
      <c r="H36" s="24">
        <f t="shared" si="7"/>
        <v>15.95</v>
      </c>
    </row>
    <row r="37" spans="1:8" ht="15" customHeight="1" x14ac:dyDescent="0.25">
      <c r="A37" s="19">
        <v>130553</v>
      </c>
      <c r="B37" s="20" t="s">
        <v>438</v>
      </c>
      <c r="C37" s="21" t="s">
        <v>439</v>
      </c>
      <c r="D37" s="22">
        <v>99.24</v>
      </c>
      <c r="E37" s="22"/>
      <c r="F37" s="23"/>
      <c r="G37" s="17">
        <f t="shared" ref="G37:G40" si="8">SUM(D37:F37)</f>
        <v>99.24</v>
      </c>
      <c r="H37" s="24">
        <f t="shared" si="7"/>
        <v>99.24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427.63</v>
      </c>
      <c r="E38" s="22"/>
      <c r="F38" s="23"/>
      <c r="G38" s="17">
        <f t="shared" si="8"/>
        <v>427.63</v>
      </c>
      <c r="H38" s="24">
        <f t="shared" ref="H38:H41" si="9">ROUND(G38,2)</f>
        <v>427.63</v>
      </c>
    </row>
    <row r="39" spans="1:8" ht="15" customHeight="1" x14ac:dyDescent="0.25">
      <c r="A39" s="19">
        <v>130951</v>
      </c>
      <c r="B39" s="20" t="s">
        <v>518</v>
      </c>
      <c r="C39" s="21" t="s">
        <v>519</v>
      </c>
      <c r="D39" s="22">
        <v>79.603999999999999</v>
      </c>
      <c r="E39" s="22"/>
      <c r="F39" s="23"/>
      <c r="G39" s="17">
        <f t="shared" si="8"/>
        <v>79.603999999999999</v>
      </c>
      <c r="H39" s="24">
        <f t="shared" si="9"/>
        <v>79.599999999999994</v>
      </c>
    </row>
    <row r="40" spans="1:8" ht="15" customHeight="1" x14ac:dyDescent="0.25">
      <c r="A40" s="19">
        <v>150000</v>
      </c>
      <c r="B40" s="20" t="s">
        <v>522</v>
      </c>
      <c r="C40" s="21" t="s">
        <v>523</v>
      </c>
      <c r="D40" s="22">
        <v>0.69</v>
      </c>
      <c r="E40" s="22"/>
      <c r="F40" s="23"/>
      <c r="G40" s="17">
        <f t="shared" si="8"/>
        <v>0.69</v>
      </c>
      <c r="H40" s="24">
        <f t="shared" si="9"/>
        <v>0.69</v>
      </c>
    </row>
    <row r="41" spans="1:8" ht="15" customHeight="1" x14ac:dyDescent="0.25">
      <c r="A41" s="19">
        <v>150020</v>
      </c>
      <c r="B41" s="20" t="s">
        <v>534</v>
      </c>
      <c r="C41" s="21" t="s">
        <v>535</v>
      </c>
      <c r="D41" s="22">
        <v>0.97</v>
      </c>
      <c r="E41" s="22"/>
      <c r="F41" s="23"/>
      <c r="G41" s="17">
        <f t="shared" ref="G41:G42" si="10">SUM(D41:F41)</f>
        <v>0.97</v>
      </c>
      <c r="H41" s="24">
        <f t="shared" si="9"/>
        <v>0.97</v>
      </c>
    </row>
    <row r="42" spans="1:8" ht="15" customHeight="1" x14ac:dyDescent="0.25">
      <c r="A42" s="19">
        <v>152008</v>
      </c>
      <c r="B42" s="20" t="s">
        <v>554</v>
      </c>
      <c r="C42" s="21" t="s">
        <v>555</v>
      </c>
      <c r="D42" s="22">
        <v>0.69</v>
      </c>
      <c r="E42" s="22"/>
      <c r="F42" s="23"/>
      <c r="G42" s="17">
        <f t="shared" si="10"/>
        <v>0.69</v>
      </c>
      <c r="H42" s="24">
        <f t="shared" ref="H42:H44" si="11">ROUND(G42,2)</f>
        <v>0.69</v>
      </c>
    </row>
    <row r="43" spans="1:8" ht="15" customHeight="1" x14ac:dyDescent="0.25">
      <c r="A43" s="19">
        <v>230201</v>
      </c>
      <c r="B43" s="20" t="s">
        <v>631</v>
      </c>
      <c r="C43" s="21" t="s">
        <v>632</v>
      </c>
      <c r="D43" s="22">
        <v>393.40800000000002</v>
      </c>
      <c r="E43" s="22"/>
      <c r="F43" s="23"/>
      <c r="G43" s="17">
        <f t="shared" ref="G43:G49" si="12">SUM(D43:F43)</f>
        <v>393.40800000000002</v>
      </c>
      <c r="H43" s="24">
        <f t="shared" si="11"/>
        <v>393.41</v>
      </c>
    </row>
    <row r="44" spans="1:8" ht="15" customHeight="1" x14ac:dyDescent="0.25">
      <c r="A44" s="19">
        <v>230202</v>
      </c>
      <c r="B44" s="20" t="s">
        <v>633</v>
      </c>
      <c r="C44" s="21" t="s">
        <v>634</v>
      </c>
      <c r="D44" s="22">
        <v>654.38199999999995</v>
      </c>
      <c r="E44" s="4">
        <v>17.41</v>
      </c>
      <c r="F44" s="23"/>
      <c r="G44" s="17">
        <f t="shared" si="12"/>
        <v>671.79199999999992</v>
      </c>
      <c r="H44" s="24">
        <f t="shared" si="11"/>
        <v>671.79</v>
      </c>
    </row>
    <row r="45" spans="1:8" ht="15" customHeight="1" x14ac:dyDescent="0.25">
      <c r="A45" s="19">
        <v>230203</v>
      </c>
      <c r="B45" s="20" t="s">
        <v>635</v>
      </c>
      <c r="C45" s="21" t="s">
        <v>636</v>
      </c>
      <c r="D45" s="22">
        <v>6.22</v>
      </c>
      <c r="E45" s="22"/>
      <c r="F45" s="23"/>
      <c r="G45" s="17">
        <f t="shared" si="12"/>
        <v>6.22</v>
      </c>
      <c r="H45" s="24">
        <f t="shared" ref="H45:H49" si="13">ROUND(G45,2)</f>
        <v>6.22</v>
      </c>
    </row>
    <row r="46" spans="1:8" ht="15" customHeight="1" x14ac:dyDescent="0.25">
      <c r="A46" s="19">
        <v>230208</v>
      </c>
      <c r="B46" s="20" t="s">
        <v>639</v>
      </c>
      <c r="C46" s="21" t="s">
        <v>640</v>
      </c>
      <c r="D46" s="22">
        <v>101.366</v>
      </c>
      <c r="E46" s="22"/>
      <c r="F46" s="23">
        <v>213.87</v>
      </c>
      <c r="G46" s="17">
        <f t="shared" si="12"/>
        <v>315.23599999999999</v>
      </c>
      <c r="H46" s="24">
        <f t="shared" si="13"/>
        <v>315.24</v>
      </c>
    </row>
    <row r="47" spans="1:8" ht="15" customHeight="1" x14ac:dyDescent="0.25">
      <c r="A47" s="26" t="s">
        <v>717</v>
      </c>
      <c r="B47" s="20" t="s">
        <v>645</v>
      </c>
      <c r="C47" s="21" t="s">
        <v>720</v>
      </c>
      <c r="D47" s="22">
        <v>0.69</v>
      </c>
      <c r="E47" s="22"/>
      <c r="F47" s="23"/>
      <c r="G47" s="17">
        <f t="shared" si="12"/>
        <v>0.69</v>
      </c>
      <c r="H47" s="24">
        <f t="shared" si="13"/>
        <v>0.69</v>
      </c>
    </row>
    <row r="48" spans="1:8" ht="15" customHeight="1" x14ac:dyDescent="0.25">
      <c r="A48" s="26" t="s">
        <v>718</v>
      </c>
      <c r="B48" s="20" t="s">
        <v>645</v>
      </c>
      <c r="C48" s="21" t="s">
        <v>719</v>
      </c>
      <c r="D48" s="22">
        <v>2.706</v>
      </c>
      <c r="E48" s="22"/>
      <c r="F48" s="23"/>
      <c r="G48" s="17">
        <f t="shared" si="12"/>
        <v>2.706</v>
      </c>
      <c r="H48" s="24">
        <f t="shared" si="13"/>
        <v>2.71</v>
      </c>
    </row>
    <row r="49" spans="1:8" ht="15" customHeight="1" x14ac:dyDescent="0.25">
      <c r="A49" s="19">
        <v>814020</v>
      </c>
      <c r="B49" s="20" t="s">
        <v>647</v>
      </c>
      <c r="C49" s="21" t="s">
        <v>648</v>
      </c>
      <c r="D49" s="22">
        <v>21.797999999999998</v>
      </c>
      <c r="E49" s="22"/>
      <c r="F49" s="23"/>
      <c r="G49" s="17">
        <f t="shared" si="12"/>
        <v>21.797999999999998</v>
      </c>
      <c r="H49" s="24">
        <f t="shared" si="13"/>
        <v>21.8</v>
      </c>
    </row>
    <row r="50" spans="1:8" ht="15" customHeight="1" x14ac:dyDescent="0.25">
      <c r="D50" s="34">
        <f>SUM(D5:D49)</f>
        <v>6154.5519999999988</v>
      </c>
      <c r="E50" s="34">
        <f>SUM(E5:E49)</f>
        <v>258.23</v>
      </c>
      <c r="F50" s="35">
        <f>SUM(F6:F49)</f>
        <v>213.87</v>
      </c>
      <c r="G50" s="36">
        <f>SUM(G5:G49)</f>
        <v>6626.652</v>
      </c>
      <c r="H50" s="37">
        <f>SUM(H5:H49)</f>
        <v>6626.6499999999987</v>
      </c>
    </row>
    <row r="51" spans="1:8" ht="15" customHeight="1" x14ac:dyDescent="0.25">
      <c r="A51" s="2" t="s">
        <v>7</v>
      </c>
      <c r="F51" s="4" t="s">
        <v>7</v>
      </c>
      <c r="G51" s="38"/>
      <c r="H51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301CE-931D-4344-8A57-5ABB29157CBB}">
  <dimension ref="A2:H403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45688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36.734000000000002</v>
      </c>
      <c r="E5" s="15"/>
      <c r="F5" s="16"/>
      <c r="G5" s="17">
        <f t="shared" ref="G5:G60" si="0">SUM(D5:F5)</f>
        <v>36.734000000000002</v>
      </c>
      <c r="H5" s="18">
        <f t="shared" ref="H5:H68" si="1">ROUND(G5,2)</f>
        <v>36.729999999999997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2.9319999999999999</v>
      </c>
      <c r="E11" s="22"/>
      <c r="F11" s="23"/>
      <c r="G11" s="17">
        <f t="shared" si="0"/>
        <v>2.9319999999999999</v>
      </c>
      <c r="H11" s="24">
        <f t="shared" si="1"/>
        <v>2.93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1450</v>
      </c>
      <c r="B13" s="20" t="s">
        <v>20</v>
      </c>
      <c r="C13" s="21" t="s">
        <v>21</v>
      </c>
      <c r="D13" s="22">
        <v>18.32</v>
      </c>
      <c r="E13" s="22"/>
      <c r="F13" s="23"/>
      <c r="G13" s="17">
        <f t="shared" si="0"/>
        <v>18.32</v>
      </c>
      <c r="H13" s="24">
        <f t="shared" si="1"/>
        <v>18.32</v>
      </c>
    </row>
    <row r="14" spans="1:8" ht="15" customHeight="1" x14ac:dyDescent="0.25">
      <c r="A14" s="19">
        <v>1455</v>
      </c>
      <c r="B14" s="20" t="s">
        <v>22</v>
      </c>
      <c r="C14" s="21" t="s">
        <v>760</v>
      </c>
      <c r="D14" s="22"/>
      <c r="E14" s="22"/>
      <c r="F14" s="23"/>
      <c r="G14" s="17">
        <f t="shared" si="0"/>
        <v>0</v>
      </c>
      <c r="H14" s="24">
        <f t="shared" si="1"/>
        <v>0</v>
      </c>
    </row>
    <row r="15" spans="1:8" ht="15" customHeight="1" x14ac:dyDescent="0.25">
      <c r="A15" s="19">
        <v>1470</v>
      </c>
      <c r="B15" s="20" t="s">
        <v>24</v>
      </c>
      <c r="C15" s="21" t="s">
        <v>25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 t="s">
        <v>26</v>
      </c>
      <c r="B16" s="20" t="s">
        <v>22</v>
      </c>
      <c r="C16" s="21" t="s">
        <v>27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>
        <v>1530</v>
      </c>
      <c r="B17" s="20" t="s">
        <v>28</v>
      </c>
      <c r="C17" s="21" t="s">
        <v>29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1581</v>
      </c>
      <c r="B18" s="20" t="s">
        <v>30</v>
      </c>
      <c r="C18" s="21" t="s">
        <v>31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1583</v>
      </c>
      <c r="B19" s="20" t="s">
        <v>32</v>
      </c>
      <c r="C19" s="21" t="s">
        <v>33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1584</v>
      </c>
      <c r="B20" s="20" t="s">
        <v>34</v>
      </c>
      <c r="C20" s="21" t="s">
        <v>35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1702</v>
      </c>
      <c r="B21" s="20" t="s">
        <v>36</v>
      </c>
      <c r="C21" s="21" t="s">
        <v>37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1800</v>
      </c>
      <c r="B22" s="20" t="s">
        <v>38</v>
      </c>
      <c r="C22" s="21" t="s">
        <v>39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1813</v>
      </c>
      <c r="B23" s="20" t="s">
        <v>40</v>
      </c>
      <c r="C23" s="21" t="s">
        <v>41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2020</v>
      </c>
      <c r="B24" s="20" t="s">
        <v>42</v>
      </c>
      <c r="C24" s="21" t="s">
        <v>748</v>
      </c>
      <c r="D24" s="22">
        <v>74.412000000000006</v>
      </c>
      <c r="E24" s="22"/>
      <c r="F24" s="23"/>
      <c r="G24" s="17">
        <f t="shared" si="0"/>
        <v>74.412000000000006</v>
      </c>
      <c r="H24" s="24">
        <f t="shared" si="1"/>
        <v>74.41</v>
      </c>
    </row>
    <row r="25" spans="1:8" ht="15" customHeight="1" x14ac:dyDescent="0.25">
      <c r="A25" s="19">
        <v>2140</v>
      </c>
      <c r="B25" s="20" t="s">
        <v>42</v>
      </c>
      <c r="C25" s="21" t="s">
        <v>43</v>
      </c>
      <c r="D25" s="22">
        <v>10.75</v>
      </c>
      <c r="E25" s="22"/>
      <c r="F25" s="23"/>
      <c r="G25" s="17">
        <f t="shared" si="0"/>
        <v>10.75</v>
      </c>
      <c r="H25" s="24">
        <f t="shared" si="1"/>
        <v>10.75</v>
      </c>
    </row>
    <row r="26" spans="1:8" ht="15" customHeight="1" x14ac:dyDescent="0.25">
      <c r="A26" s="19">
        <v>2150</v>
      </c>
      <c r="B26" s="20" t="s">
        <v>44</v>
      </c>
      <c r="C26" s="21" t="s">
        <v>45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 t="s">
        <v>46</v>
      </c>
      <c r="B27" s="20" t="s">
        <v>47</v>
      </c>
      <c r="C27" s="21" t="s">
        <v>48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49</v>
      </c>
      <c r="B28" s="20" t="s">
        <v>50</v>
      </c>
      <c r="C28" s="21" t="s">
        <v>45</v>
      </c>
      <c r="D28" s="22"/>
      <c r="E28" s="22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>
        <v>2350</v>
      </c>
      <c r="B29" s="20" t="s">
        <v>51</v>
      </c>
      <c r="C29" s="21" t="s">
        <v>52</v>
      </c>
      <c r="D29" s="22">
        <v>17.25</v>
      </c>
      <c r="E29" s="22"/>
      <c r="F29" s="23"/>
      <c r="G29" s="17">
        <f t="shared" si="0"/>
        <v>17.25</v>
      </c>
      <c r="H29" s="24">
        <f t="shared" si="1"/>
        <v>17.25</v>
      </c>
    </row>
    <row r="30" spans="1:8" ht="15" customHeight="1" x14ac:dyDescent="0.25">
      <c r="A30" s="19">
        <v>2460</v>
      </c>
      <c r="B30" s="20" t="s">
        <v>53</v>
      </c>
      <c r="C30" s="21" t="s">
        <v>681</v>
      </c>
      <c r="D30" s="22">
        <v>310.65199999999999</v>
      </c>
      <c r="E30" s="22"/>
      <c r="F30" s="23"/>
      <c r="G30" s="17">
        <f t="shared" si="0"/>
        <v>310.65199999999999</v>
      </c>
      <c r="H30" s="24">
        <f t="shared" si="1"/>
        <v>310.64999999999998</v>
      </c>
    </row>
    <row r="31" spans="1:8" ht="15" customHeight="1" x14ac:dyDescent="0.25">
      <c r="A31" s="19">
        <v>2520</v>
      </c>
      <c r="B31" s="20" t="s">
        <v>54</v>
      </c>
      <c r="C31" s="21" t="s">
        <v>55</v>
      </c>
      <c r="D31" s="22"/>
      <c r="E31" s="22"/>
      <c r="F31" s="23"/>
      <c r="G31" s="17">
        <f t="shared" si="0"/>
        <v>0</v>
      </c>
      <c r="H31" s="24">
        <f t="shared" si="1"/>
        <v>0</v>
      </c>
    </row>
    <row r="32" spans="1:8" ht="15" customHeight="1" x14ac:dyDescent="0.25">
      <c r="A32" s="19">
        <v>2521</v>
      </c>
      <c r="B32" s="20" t="s">
        <v>56</v>
      </c>
      <c r="C32" s="21" t="s">
        <v>57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2570</v>
      </c>
      <c r="B33" s="20" t="s">
        <v>58</v>
      </c>
      <c r="C33" s="21" t="s">
        <v>59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2620</v>
      </c>
      <c r="B34" s="20" t="s">
        <v>60</v>
      </c>
      <c r="C34" s="21" t="s">
        <v>61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2680</v>
      </c>
      <c r="B35" s="20" t="s">
        <v>62</v>
      </c>
      <c r="C35" s="21" t="s">
        <v>63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6.83</v>
      </c>
      <c r="E37" s="22"/>
      <c r="F37" s="23"/>
      <c r="G37" s="17">
        <f t="shared" si="0"/>
        <v>6.83</v>
      </c>
      <c r="H37" s="24">
        <f t="shared" si="1"/>
        <v>6.83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5.4</v>
      </c>
      <c r="E56" s="22"/>
      <c r="F56" s="23"/>
      <c r="G56" s="17">
        <f t="shared" si="0"/>
        <v>5.4</v>
      </c>
      <c r="H56" s="24">
        <f t="shared" si="1"/>
        <v>5.4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25.65</v>
      </c>
      <c r="E70" s="22"/>
      <c r="F70" s="23"/>
      <c r="G70" s="17">
        <f t="shared" si="2"/>
        <v>25.65</v>
      </c>
      <c r="H70" s="24">
        <f t="shared" si="3"/>
        <v>25.65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22.4</v>
      </c>
      <c r="E80" s="22"/>
      <c r="F80" s="23"/>
      <c r="G80" s="17">
        <f t="shared" si="2"/>
        <v>22.4</v>
      </c>
      <c r="H80" s="24">
        <f t="shared" si="3"/>
        <v>22.4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26.847999999999999</v>
      </c>
      <c r="E84" s="22"/>
      <c r="F84" s="23"/>
      <c r="G84" s="17">
        <f t="shared" si="2"/>
        <v>26.847999999999999</v>
      </c>
      <c r="H84" s="24">
        <f t="shared" si="3"/>
        <v>26.85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2877.6840000000002</v>
      </c>
      <c r="E85" s="22"/>
      <c r="F85" s="23"/>
      <c r="G85" s="17">
        <f t="shared" si="2"/>
        <v>2877.6840000000002</v>
      </c>
      <c r="H85" s="24">
        <f t="shared" si="3"/>
        <v>2877.68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2"/>
        <v>0</v>
      </c>
      <c r="H86" s="24">
        <f t="shared" si="3"/>
        <v>0</v>
      </c>
    </row>
    <row r="87" spans="1:8" ht="15" customHeight="1" x14ac:dyDescent="0.25">
      <c r="A87" s="19">
        <v>5897</v>
      </c>
      <c r="B87" s="20" t="s">
        <v>156</v>
      </c>
      <c r="C87" s="21" t="s">
        <v>762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6022</v>
      </c>
      <c r="B90" s="20" t="s">
        <v>156</v>
      </c>
      <c r="C90" s="21" t="s">
        <v>159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22</v>
      </c>
      <c r="E113" s="22"/>
      <c r="F113" s="23"/>
      <c r="G113" s="17">
        <f t="shared" si="2"/>
        <v>22</v>
      </c>
      <c r="H113" s="24">
        <f t="shared" si="3"/>
        <v>22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457.92</v>
      </c>
      <c r="E126" s="22"/>
      <c r="F126" s="23"/>
      <c r="G126" s="17">
        <f t="shared" ref="G126:G189" si="4">SUM(D126:F126)</f>
        <v>457.92</v>
      </c>
      <c r="H126" s="24">
        <f t="shared" si="3"/>
        <v>457.92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25.19</v>
      </c>
      <c r="E129" s="22"/>
      <c r="F129" s="23"/>
      <c r="G129" s="17">
        <f t="shared" si="4"/>
        <v>25.19</v>
      </c>
      <c r="H129" s="24">
        <f t="shared" si="3"/>
        <v>25.19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28.91</v>
      </c>
      <c r="E147" s="22"/>
      <c r="F147" s="23"/>
      <c r="G147" s="17">
        <f t="shared" si="4"/>
        <v>28.91</v>
      </c>
      <c r="H147" s="24">
        <f t="shared" si="5"/>
        <v>28.91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>
        <v>10.4</v>
      </c>
      <c r="E150" s="22"/>
      <c r="F150" s="23"/>
      <c r="G150" s="17">
        <f t="shared" si="4"/>
        <v>10.4</v>
      </c>
      <c r="H150" s="24">
        <f t="shared" si="5"/>
        <v>10.4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9.68</v>
      </c>
      <c r="E156" s="22"/>
      <c r="F156" s="23"/>
      <c r="G156" s="17">
        <f t="shared" si="4"/>
        <v>9.68</v>
      </c>
      <c r="H156" s="24">
        <f t="shared" si="5"/>
        <v>9.68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121.6</v>
      </c>
      <c r="E157" s="22"/>
      <c r="F157" s="23"/>
      <c r="G157" s="17">
        <f t="shared" si="4"/>
        <v>121.6</v>
      </c>
      <c r="H157" s="24">
        <f t="shared" si="5"/>
        <v>121.6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121.3</v>
      </c>
      <c r="E167" s="22"/>
      <c r="F167" s="23"/>
      <c r="G167" s="17">
        <f t="shared" si="4"/>
        <v>121.3</v>
      </c>
      <c r="H167" s="24">
        <f t="shared" si="5"/>
        <v>121.3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0.69</v>
      </c>
      <c r="E177" s="22"/>
      <c r="F177" s="23"/>
      <c r="G177" s="17">
        <f t="shared" si="4"/>
        <v>0.69</v>
      </c>
      <c r="H177" s="24">
        <f t="shared" si="5"/>
        <v>0.69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2.76</v>
      </c>
      <c r="E180" s="22"/>
      <c r="F180" s="23"/>
      <c r="G180" s="17">
        <f t="shared" si="4"/>
        <v>2.76</v>
      </c>
      <c r="H180" s="24">
        <f t="shared" si="5"/>
        <v>2.76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1.77</v>
      </c>
      <c r="E186" s="22"/>
      <c r="F186" s="23"/>
      <c r="G186" s="17">
        <f t="shared" si="4"/>
        <v>1.77</v>
      </c>
      <c r="H186" s="24">
        <f t="shared" si="5"/>
        <v>1.77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3.45</v>
      </c>
      <c r="E190" s="22"/>
      <c r="F190" s="23"/>
      <c r="G190" s="17">
        <f t="shared" ref="G190:G253" si="6">SUM(D190:F190)</f>
        <v>3.45</v>
      </c>
      <c r="H190" s="24">
        <f t="shared" si="5"/>
        <v>3.45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11.86</v>
      </c>
      <c r="E229" s="22"/>
      <c r="F229" s="23"/>
      <c r="G229" s="17">
        <f t="shared" si="6"/>
        <v>11.86</v>
      </c>
      <c r="H229" s="24">
        <f t="shared" si="7"/>
        <v>11.86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>
        <v>0.69</v>
      </c>
      <c r="E232" s="22"/>
      <c r="F232" s="23"/>
      <c r="G232" s="17">
        <f t="shared" si="6"/>
        <v>0.69</v>
      </c>
      <c r="H232" s="24">
        <f t="shared" si="7"/>
        <v>0.69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>
        <v>10.1</v>
      </c>
      <c r="E233" s="22"/>
      <c r="F233" s="23"/>
      <c r="G233" s="17">
        <f t="shared" si="6"/>
        <v>10.1</v>
      </c>
      <c r="H233" s="24">
        <f t="shared" si="7"/>
        <v>10.1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2.59</v>
      </c>
      <c r="E240" s="22"/>
      <c r="F240" s="23"/>
      <c r="G240" s="17">
        <f t="shared" si="6"/>
        <v>2.59</v>
      </c>
      <c r="H240" s="24">
        <f t="shared" si="7"/>
        <v>2.59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3.45</v>
      </c>
      <c r="E244" s="22"/>
      <c r="F244" s="23"/>
      <c r="G244" s="17">
        <f t="shared" si="6"/>
        <v>3.45</v>
      </c>
      <c r="H244" s="24">
        <f t="shared" si="7"/>
        <v>3.45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78.986000000000004</v>
      </c>
      <c r="E245" s="22"/>
      <c r="F245" s="23"/>
      <c r="G245" s="17">
        <f t="shared" si="6"/>
        <v>78.986000000000004</v>
      </c>
      <c r="H245" s="24">
        <f t="shared" si="7"/>
        <v>78.989999999999995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>
        <v>15.95</v>
      </c>
      <c r="E252" s="22"/>
      <c r="F252" s="23"/>
      <c r="G252" s="17">
        <f t="shared" si="6"/>
        <v>15.95</v>
      </c>
      <c r="H252" s="24">
        <f t="shared" si="7"/>
        <v>15.95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130522</v>
      </c>
      <c r="B254" s="20" t="s">
        <v>432</v>
      </c>
      <c r="C254" s="21" t="s">
        <v>433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130552</v>
      </c>
      <c r="B258" s="20" t="s">
        <v>436</v>
      </c>
      <c r="C258" s="21" t="s">
        <v>437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99.24</v>
      </c>
      <c r="E259" s="22"/>
      <c r="F259" s="23"/>
      <c r="G259" s="17">
        <f t="shared" si="8"/>
        <v>99.24</v>
      </c>
      <c r="H259" s="24">
        <f t="shared" si="7"/>
        <v>99.24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427.63</v>
      </c>
      <c r="E306" s="22"/>
      <c r="F306" s="23"/>
      <c r="G306" s="17">
        <f t="shared" si="8"/>
        <v>427.63</v>
      </c>
      <c r="H306" s="24">
        <f t="shared" si="9"/>
        <v>427.63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79.603999999999999</v>
      </c>
      <c r="E308" s="22"/>
      <c r="F308" s="23"/>
      <c r="G308" s="17">
        <f t="shared" si="8"/>
        <v>79.603999999999999</v>
      </c>
      <c r="H308" s="24">
        <f t="shared" si="9"/>
        <v>79.599999999999994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0.69</v>
      </c>
      <c r="E311" s="22"/>
      <c r="F311" s="23"/>
      <c r="G311" s="17">
        <f t="shared" si="8"/>
        <v>0.69</v>
      </c>
      <c r="H311" s="24">
        <f t="shared" si="9"/>
        <v>0.69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0.97</v>
      </c>
      <c r="E317" s="22"/>
      <c r="F317" s="23"/>
      <c r="G317" s="17">
        <f t="shared" si="10"/>
        <v>0.97</v>
      </c>
      <c r="H317" s="24">
        <f t="shared" si="9"/>
        <v>0.97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0.69</v>
      </c>
      <c r="E328" s="22"/>
      <c r="F328" s="23"/>
      <c r="G328" s="17">
        <f t="shared" si="10"/>
        <v>0.69</v>
      </c>
      <c r="H328" s="24">
        <f t="shared" si="11"/>
        <v>0.69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180323</v>
      </c>
      <c r="B361" s="20" t="s">
        <v>609</v>
      </c>
      <c r="C361" s="21" t="s">
        <v>685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210225</v>
      </c>
      <c r="B370" s="20" t="s">
        <v>611</v>
      </c>
      <c r="C370" s="21" t="s">
        <v>716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753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215069</v>
      </c>
      <c r="B378" s="20" t="s">
        <v>611</v>
      </c>
      <c r="C378" s="21" t="s">
        <v>665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220818</v>
      </c>
      <c r="B380" s="20" t="s">
        <v>611</v>
      </c>
      <c r="C380" s="21" t="s">
        <v>682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761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393.40800000000002</v>
      </c>
      <c r="E387" s="22"/>
      <c r="F387" s="23"/>
      <c r="G387" s="17">
        <f t="shared" si="12"/>
        <v>393.40800000000002</v>
      </c>
      <c r="H387" s="24">
        <f t="shared" si="11"/>
        <v>393.41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654.38199999999995</v>
      </c>
      <c r="F388" s="23"/>
      <c r="G388" s="17">
        <f t="shared" si="12"/>
        <v>654.38199999999995</v>
      </c>
      <c r="H388" s="24">
        <f t="shared" si="11"/>
        <v>654.38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6.22</v>
      </c>
      <c r="E389" s="22"/>
      <c r="F389" s="23"/>
      <c r="G389" s="17">
        <f t="shared" si="12"/>
        <v>6.22</v>
      </c>
      <c r="H389" s="24">
        <f t="shared" ref="H389:H401" si="13">ROUND(G389,2)</f>
        <v>6.22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101.366</v>
      </c>
      <c r="E391" s="22"/>
      <c r="F391" s="23"/>
      <c r="G391" s="17">
        <f t="shared" si="12"/>
        <v>101.366</v>
      </c>
      <c r="H391" s="24">
        <f t="shared" si="13"/>
        <v>101.37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0.69</v>
      </c>
      <c r="E394" s="22"/>
      <c r="F394" s="23"/>
      <c r="G394" s="17">
        <f t="shared" si="12"/>
        <v>0.69</v>
      </c>
      <c r="H394" s="24">
        <f t="shared" si="13"/>
        <v>0.69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2.706</v>
      </c>
      <c r="E396" s="22"/>
      <c r="F396" s="23"/>
      <c r="G396" s="17">
        <f t="shared" si="12"/>
        <v>2.706</v>
      </c>
      <c r="H396" s="24">
        <f t="shared" si="13"/>
        <v>2.71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21.797999999999998</v>
      </c>
      <c r="E397" s="22"/>
      <c r="F397" s="23"/>
      <c r="G397" s="17">
        <f t="shared" si="12"/>
        <v>21.797999999999998</v>
      </c>
      <c r="H397" s="24">
        <f t="shared" si="13"/>
        <v>21.8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652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6154.5519999999988</v>
      </c>
      <c r="E402" s="34">
        <f>SUM(E5:E401)</f>
        <v>0</v>
      </c>
      <c r="F402" s="35">
        <f>SUM(F10:F401)</f>
        <v>0</v>
      </c>
      <c r="G402" s="36">
        <f>SUM(G5:G401)</f>
        <v>6154.5519999999988</v>
      </c>
      <c r="H402" s="37">
        <f>SUM(H5:H401)</f>
        <v>6154.5499999999993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3C1D-D0D5-4A07-94C5-F4E9B0DC512C}">
  <dimension ref="A2:H404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45747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15.805999999999999</v>
      </c>
      <c r="E5" s="15"/>
      <c r="F5" s="16"/>
      <c r="G5" s="17">
        <f t="shared" ref="G5:G61" si="0">SUM(D5:F5)</f>
        <v>15.805999999999999</v>
      </c>
      <c r="H5" s="18">
        <f t="shared" ref="H5:H69" si="1">ROUND(G5,2)</f>
        <v>15.81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8.35</v>
      </c>
      <c r="E6" s="15"/>
      <c r="F6" s="16"/>
      <c r="G6" s="17">
        <f t="shared" si="0"/>
        <v>8.35</v>
      </c>
      <c r="H6" s="18">
        <f t="shared" si="1"/>
        <v>8.35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0.69</v>
      </c>
      <c r="E11" s="22"/>
      <c r="F11" s="23"/>
      <c r="G11" s="17">
        <f t="shared" si="0"/>
        <v>0.69</v>
      </c>
      <c r="H11" s="24">
        <f t="shared" si="1"/>
        <v>0.69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>
        <v>20.95</v>
      </c>
      <c r="E13" s="22"/>
      <c r="F13" s="23"/>
      <c r="G13" s="17">
        <f t="shared" ref="G13" si="2">SUM(D13:F13)</f>
        <v>20.95</v>
      </c>
      <c r="H13" s="24">
        <f t="shared" ref="H13" si="3">ROUND(G13,2)</f>
        <v>20.95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8.2799999999999994</v>
      </c>
      <c r="E14" s="22"/>
      <c r="F14" s="23"/>
      <c r="G14" s="17">
        <f t="shared" si="0"/>
        <v>8.2799999999999994</v>
      </c>
      <c r="H14" s="24">
        <f t="shared" si="1"/>
        <v>8.2799999999999994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>
        <v>23.2</v>
      </c>
      <c r="E26" s="22"/>
      <c r="F26" s="23"/>
      <c r="G26" s="17">
        <f t="shared" si="0"/>
        <v>23.2</v>
      </c>
      <c r="H26" s="24">
        <f t="shared" si="1"/>
        <v>23.2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34.08</v>
      </c>
      <c r="E30" s="22"/>
      <c r="F30" s="23"/>
      <c r="G30" s="17">
        <f t="shared" si="0"/>
        <v>34.08</v>
      </c>
      <c r="H30" s="24">
        <f t="shared" si="1"/>
        <v>34.08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178.846</v>
      </c>
      <c r="E31" s="22"/>
      <c r="F31" s="23"/>
      <c r="G31" s="17">
        <f t="shared" si="0"/>
        <v>178.846</v>
      </c>
      <c r="H31" s="24">
        <f t="shared" si="1"/>
        <v>178.85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4.2300000000000004</v>
      </c>
      <c r="E38" s="22"/>
      <c r="F38" s="23"/>
      <c r="G38" s="17">
        <f t="shared" si="0"/>
        <v>4.2300000000000004</v>
      </c>
      <c r="H38" s="24">
        <f t="shared" si="1"/>
        <v>4.2300000000000004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>
        <v>8.16</v>
      </c>
      <c r="E40" s="22"/>
      <c r="F40" s="23"/>
      <c r="G40" s="17">
        <f t="shared" si="0"/>
        <v>8.16</v>
      </c>
      <c r="H40" s="24">
        <f t="shared" si="1"/>
        <v>8.16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>
        <v>2.04</v>
      </c>
      <c r="E41" s="22"/>
      <c r="F41" s="23"/>
      <c r="G41" s="17">
        <f t="shared" si="0"/>
        <v>2.04</v>
      </c>
      <c r="H41" s="24">
        <f t="shared" si="1"/>
        <v>2.04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/>
      <c r="E63" s="22"/>
      <c r="F63" s="23"/>
      <c r="G63" s="17">
        <f t="shared" ref="G63:G126" si="4">SUM(D63:F63)</f>
        <v>0</v>
      </c>
      <c r="H63" s="24">
        <f t="shared" si="1"/>
        <v>0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4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4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4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4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/>
      <c r="E68" s="22"/>
      <c r="F68" s="23"/>
      <c r="G68" s="17">
        <f t="shared" si="4"/>
        <v>0</v>
      </c>
      <c r="H68" s="24">
        <f t="shared" si="1"/>
        <v>0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4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4"/>
        <v>0</v>
      </c>
      <c r="H70" s="24">
        <f t="shared" ref="H70:H133" si="5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>
        <v>4.1399999999999997</v>
      </c>
      <c r="E71" s="22"/>
      <c r="F71" s="23"/>
      <c r="G71" s="17">
        <f t="shared" si="4"/>
        <v>4.1399999999999997</v>
      </c>
      <c r="H71" s="24">
        <f t="shared" si="5"/>
        <v>4.1399999999999997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4"/>
        <v>0</v>
      </c>
      <c r="H72" s="24">
        <f t="shared" si="5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4"/>
        <v>0</v>
      </c>
      <c r="H73" s="24">
        <f t="shared" si="5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4"/>
        <v>0</v>
      </c>
      <c r="H74" s="24">
        <f t="shared" si="5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4"/>
        <v>0</v>
      </c>
      <c r="H75" s="24">
        <f t="shared" si="5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4"/>
        <v>0</v>
      </c>
      <c r="H76" s="24">
        <f t="shared" si="5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/>
      <c r="E77" s="22"/>
      <c r="F77" s="23"/>
      <c r="G77" s="17">
        <f t="shared" si="4"/>
        <v>0</v>
      </c>
      <c r="H77" s="24">
        <f t="shared" si="5"/>
        <v>0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4"/>
        <v>0</v>
      </c>
      <c r="H78" s="24">
        <f t="shared" si="5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4"/>
        <v>0</v>
      </c>
      <c r="H79" s="24">
        <f t="shared" si="5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4"/>
        <v>0</v>
      </c>
      <c r="H80" s="24">
        <f t="shared" si="5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/>
      <c r="E81" s="22"/>
      <c r="F81" s="23"/>
      <c r="G81" s="17">
        <f t="shared" si="4"/>
        <v>0</v>
      </c>
      <c r="H81" s="24">
        <f t="shared" si="5"/>
        <v>0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4"/>
        <v>0</v>
      </c>
      <c r="H82" s="24">
        <f t="shared" si="5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4"/>
        <v>0</v>
      </c>
      <c r="H83" s="24">
        <f t="shared" si="5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4"/>
        <v>0</v>
      </c>
      <c r="H84" s="24">
        <f t="shared" si="5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6.976</v>
      </c>
      <c r="E85" s="22"/>
      <c r="F85" s="23"/>
      <c r="G85" s="17">
        <f t="shared" si="4"/>
        <v>6.976</v>
      </c>
      <c r="H85" s="24">
        <f t="shared" si="5"/>
        <v>6.98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2518.4560000000001</v>
      </c>
      <c r="E86" s="22"/>
      <c r="F86" s="23"/>
      <c r="G86" s="17">
        <f t="shared" si="4"/>
        <v>2518.4560000000001</v>
      </c>
      <c r="H86" s="24">
        <f t="shared" si="5"/>
        <v>2518.46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0.69</v>
      </c>
      <c r="E87" s="25"/>
      <c r="F87" s="23"/>
      <c r="G87" s="17">
        <f t="shared" si="4"/>
        <v>0.69</v>
      </c>
      <c r="H87" s="24">
        <f t="shared" si="5"/>
        <v>0.69</v>
      </c>
    </row>
    <row r="88" spans="1:8" ht="15" customHeight="1" x14ac:dyDescent="0.25">
      <c r="A88" s="19">
        <v>5897</v>
      </c>
      <c r="B88" s="20" t="s">
        <v>156</v>
      </c>
      <c r="C88" s="21" t="s">
        <v>762</v>
      </c>
      <c r="D88" s="22"/>
      <c r="E88" s="22"/>
      <c r="F88" s="23"/>
      <c r="G88" s="17">
        <f t="shared" si="4"/>
        <v>0</v>
      </c>
      <c r="H88" s="24">
        <f t="shared" si="5"/>
        <v>0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4"/>
        <v>0</v>
      </c>
      <c r="H89" s="24">
        <f t="shared" si="5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4"/>
        <v>0</v>
      </c>
      <c r="H90" s="24">
        <f t="shared" si="5"/>
        <v>0</v>
      </c>
    </row>
    <row r="91" spans="1:8" ht="15" customHeight="1" x14ac:dyDescent="0.25">
      <c r="A91" s="19">
        <v>6022</v>
      </c>
      <c r="B91" s="20" t="s">
        <v>156</v>
      </c>
      <c r="C91" s="21" t="s">
        <v>159</v>
      </c>
      <c r="D91" s="22"/>
      <c r="E91" s="22"/>
      <c r="F91" s="23"/>
      <c r="G91" s="17">
        <f t="shared" si="4"/>
        <v>0</v>
      </c>
      <c r="H91" s="24">
        <f t="shared" si="5"/>
        <v>0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4"/>
        <v>0</v>
      </c>
      <c r="H92" s="24">
        <f t="shared" si="5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4"/>
        <v>0</v>
      </c>
      <c r="H93" s="24">
        <f t="shared" si="5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4"/>
        <v>0</v>
      </c>
      <c r="H94" s="24">
        <f t="shared" si="5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4"/>
        <v>0</v>
      </c>
      <c r="H95" s="24">
        <f t="shared" si="5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4"/>
        <v>0</v>
      </c>
      <c r="H96" s="24">
        <f t="shared" si="5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4"/>
        <v>0</v>
      </c>
      <c r="H97" s="24">
        <f t="shared" si="5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4"/>
        <v>0</v>
      </c>
      <c r="H98" s="24">
        <f t="shared" si="5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4"/>
        <v>0</v>
      </c>
      <c r="H99" s="24">
        <f t="shared" si="5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4"/>
        <v>0</v>
      </c>
      <c r="H100" s="24">
        <f t="shared" si="5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4"/>
        <v>0</v>
      </c>
      <c r="H101" s="24">
        <f t="shared" si="5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4"/>
        <v>0</v>
      </c>
      <c r="H102" s="24">
        <f t="shared" si="5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4"/>
        <v>0</v>
      </c>
      <c r="H103" s="24">
        <f t="shared" si="5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>
        <v>16.170000000000002</v>
      </c>
      <c r="E104" s="22"/>
      <c r="F104" s="23"/>
      <c r="G104" s="17">
        <f t="shared" si="4"/>
        <v>16.170000000000002</v>
      </c>
      <c r="H104" s="24">
        <f t="shared" si="5"/>
        <v>16.170000000000002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4"/>
        <v>0</v>
      </c>
      <c r="H105" s="24">
        <f t="shared" si="5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4"/>
        <v>0</v>
      </c>
      <c r="H106" s="24">
        <f t="shared" si="5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4"/>
        <v>0</v>
      </c>
      <c r="H107" s="24">
        <f t="shared" si="5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4"/>
        <v>0</v>
      </c>
      <c r="H108" s="24">
        <f t="shared" si="5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4"/>
        <v>0</v>
      </c>
      <c r="H109" s="24">
        <f t="shared" si="5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4"/>
        <v>0</v>
      </c>
      <c r="H110" s="24">
        <f t="shared" si="5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4"/>
        <v>0</v>
      </c>
      <c r="H111" s="24">
        <f t="shared" si="5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4"/>
        <v>0</v>
      </c>
      <c r="H112" s="24">
        <f t="shared" si="5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/>
      <c r="E113" s="22"/>
      <c r="F113" s="23"/>
      <c r="G113" s="17">
        <f t="shared" si="4"/>
        <v>0</v>
      </c>
      <c r="H113" s="24">
        <f t="shared" si="5"/>
        <v>0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/>
      <c r="E114" s="22"/>
      <c r="F114" s="23"/>
      <c r="G114" s="17">
        <f t="shared" si="4"/>
        <v>0</v>
      </c>
      <c r="H114" s="24">
        <f t="shared" si="5"/>
        <v>0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>
        <v>0.69</v>
      </c>
      <c r="E115" s="22"/>
      <c r="F115" s="23"/>
      <c r="G115" s="17">
        <f t="shared" si="4"/>
        <v>0.69</v>
      </c>
      <c r="H115" s="24">
        <f t="shared" si="5"/>
        <v>0.69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4"/>
        <v>0</v>
      </c>
      <c r="H116" s="24">
        <f t="shared" si="5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/>
      <c r="E117" s="22"/>
      <c r="F117" s="23"/>
      <c r="G117" s="17">
        <f t="shared" si="4"/>
        <v>0</v>
      </c>
      <c r="H117" s="24">
        <f t="shared" si="5"/>
        <v>0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/>
      <c r="E118" s="22"/>
      <c r="F118" s="23"/>
      <c r="G118" s="17">
        <f t="shared" si="4"/>
        <v>0</v>
      </c>
      <c r="H118" s="24">
        <f t="shared" si="5"/>
        <v>0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>
        <v>8.85</v>
      </c>
      <c r="E119" s="22"/>
      <c r="F119" s="23"/>
      <c r="G119" s="17">
        <f t="shared" si="4"/>
        <v>8.85</v>
      </c>
      <c r="H119" s="24">
        <f t="shared" si="5"/>
        <v>8.85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4"/>
        <v>0</v>
      </c>
      <c r="H120" s="24">
        <f t="shared" si="5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>
        <v>0.69</v>
      </c>
      <c r="E121" s="22"/>
      <c r="F121" s="23"/>
      <c r="G121" s="17">
        <f t="shared" si="4"/>
        <v>0.69</v>
      </c>
      <c r="H121" s="24">
        <f t="shared" si="5"/>
        <v>0.69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4"/>
        <v>0</v>
      </c>
      <c r="H122" s="24">
        <f t="shared" si="5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>
        <v>0.69</v>
      </c>
      <c r="E123" s="22"/>
      <c r="F123" s="23"/>
      <c r="G123" s="17">
        <f t="shared" si="4"/>
        <v>0.69</v>
      </c>
      <c r="H123" s="24">
        <f t="shared" si="5"/>
        <v>0.69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/>
      <c r="E124" s="22"/>
      <c r="F124" s="23"/>
      <c r="G124" s="17">
        <f t="shared" si="4"/>
        <v>0</v>
      </c>
      <c r="H124" s="24">
        <f t="shared" si="5"/>
        <v>0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4"/>
        <v>0</v>
      </c>
      <c r="H125" s="24">
        <f t="shared" si="5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>
        <v>2.04</v>
      </c>
      <c r="E126" s="22"/>
      <c r="F126" s="23"/>
      <c r="G126" s="17">
        <f t="shared" si="4"/>
        <v>2.04</v>
      </c>
      <c r="H126" s="24">
        <f t="shared" si="5"/>
        <v>2.04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>
        <v>12.68</v>
      </c>
      <c r="E127" s="22"/>
      <c r="F127" s="23"/>
      <c r="G127" s="17">
        <f t="shared" ref="G127:G190" si="6">SUM(D127:F127)</f>
        <v>12.68</v>
      </c>
      <c r="H127" s="24">
        <f t="shared" si="5"/>
        <v>12.68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6"/>
        <v>0</v>
      </c>
      <c r="H128" s="24">
        <f t="shared" si="5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6"/>
        <v>0</v>
      </c>
      <c r="H129" s="24">
        <f t="shared" si="5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/>
      <c r="E130" s="22"/>
      <c r="F130" s="23"/>
      <c r="G130" s="17">
        <f t="shared" si="6"/>
        <v>0</v>
      </c>
      <c r="H130" s="24">
        <f t="shared" si="5"/>
        <v>0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6"/>
        <v>0</v>
      </c>
      <c r="H131" s="24">
        <f t="shared" si="5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6"/>
        <v>0</v>
      </c>
      <c r="H132" s="24">
        <f t="shared" si="5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6"/>
        <v>0</v>
      </c>
      <c r="H133" s="24">
        <f t="shared" si="5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/>
      <c r="E134" s="22"/>
      <c r="F134" s="23"/>
      <c r="G134" s="17">
        <f t="shared" si="6"/>
        <v>0</v>
      </c>
      <c r="H134" s="24">
        <f t="shared" ref="H134:H197" si="7">ROUND(G134,2)</f>
        <v>0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/>
      <c r="E135" s="22"/>
      <c r="F135" s="23"/>
      <c r="G135" s="17">
        <f t="shared" si="6"/>
        <v>0</v>
      </c>
      <c r="H135" s="24">
        <f t="shared" si="7"/>
        <v>0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>
        <v>2.76</v>
      </c>
      <c r="E136" s="22"/>
      <c r="F136" s="23"/>
      <c r="G136" s="17">
        <f t="shared" si="6"/>
        <v>2.76</v>
      </c>
      <c r="H136" s="24">
        <f t="shared" si="7"/>
        <v>2.76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6"/>
        <v>0</v>
      </c>
      <c r="H137" s="24">
        <f t="shared" si="7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6"/>
        <v>0</v>
      </c>
      <c r="H138" s="24">
        <f t="shared" si="7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6"/>
        <v>0</v>
      </c>
      <c r="H139" s="24">
        <f t="shared" si="7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/>
      <c r="E140" s="22"/>
      <c r="F140" s="23"/>
      <c r="G140" s="17">
        <f t="shared" si="6"/>
        <v>0</v>
      </c>
      <c r="H140" s="24">
        <f t="shared" si="7"/>
        <v>0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6"/>
        <v>0</v>
      </c>
      <c r="H141" s="24">
        <f t="shared" si="7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6"/>
        <v>0</v>
      </c>
      <c r="H142" s="24">
        <f t="shared" si="7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6"/>
        <v>0</v>
      </c>
      <c r="H143" s="24">
        <f t="shared" si="7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6"/>
        <v>0</v>
      </c>
      <c r="H144" s="24">
        <f t="shared" si="7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6"/>
        <v>0</v>
      </c>
      <c r="H145" s="24">
        <f t="shared" si="7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6"/>
        <v>0</v>
      </c>
      <c r="H146" s="24">
        <f t="shared" si="7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>
        <v>9.9</v>
      </c>
      <c r="E147" s="22"/>
      <c r="F147" s="23"/>
      <c r="G147" s="17">
        <f t="shared" si="6"/>
        <v>9.9</v>
      </c>
      <c r="H147" s="24">
        <f t="shared" si="7"/>
        <v>9.9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/>
      <c r="E148" s="22"/>
      <c r="F148" s="23"/>
      <c r="G148" s="17">
        <f t="shared" si="6"/>
        <v>0</v>
      </c>
      <c r="H148" s="24">
        <f t="shared" si="7"/>
        <v>0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>
        <v>1.38</v>
      </c>
      <c r="E149" s="22"/>
      <c r="F149" s="23"/>
      <c r="G149" s="17">
        <f t="shared" si="6"/>
        <v>1.38</v>
      </c>
      <c r="H149" s="24">
        <f t="shared" si="7"/>
        <v>1.38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/>
      <c r="E150" s="22"/>
      <c r="F150" s="23"/>
      <c r="G150" s="17">
        <f t="shared" si="6"/>
        <v>0</v>
      </c>
      <c r="H150" s="24">
        <f t="shared" si="7"/>
        <v>0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/>
      <c r="E151" s="22"/>
      <c r="F151" s="23"/>
      <c r="G151" s="17">
        <f t="shared" si="6"/>
        <v>0</v>
      </c>
      <c r="H151" s="24">
        <f t="shared" si="7"/>
        <v>0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6"/>
        <v>0</v>
      </c>
      <c r="H152" s="24">
        <f t="shared" si="7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/>
      <c r="E153" s="22"/>
      <c r="F153" s="23"/>
      <c r="G153" s="17">
        <f t="shared" si="6"/>
        <v>0</v>
      </c>
      <c r="H153" s="24">
        <f t="shared" si="7"/>
        <v>0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>
        <v>13.5</v>
      </c>
      <c r="E154" s="22"/>
      <c r="F154" s="23"/>
      <c r="G154" s="17">
        <f t="shared" si="6"/>
        <v>13.5</v>
      </c>
      <c r="H154" s="24">
        <f t="shared" si="7"/>
        <v>13.5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6"/>
        <v>0</v>
      </c>
      <c r="H155" s="24">
        <f t="shared" si="7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/>
      <c r="E156" s="22"/>
      <c r="F156" s="23"/>
      <c r="G156" s="17">
        <f t="shared" si="6"/>
        <v>0</v>
      </c>
      <c r="H156" s="24">
        <f t="shared" si="7"/>
        <v>0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/>
      <c r="E157" s="22"/>
      <c r="F157" s="23"/>
      <c r="G157" s="17">
        <f t="shared" si="6"/>
        <v>0</v>
      </c>
      <c r="H157" s="24">
        <f t="shared" si="7"/>
        <v>0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/>
      <c r="E158" s="22"/>
      <c r="F158" s="23"/>
      <c r="G158" s="17">
        <f t="shared" si="6"/>
        <v>0</v>
      </c>
      <c r="H158" s="24">
        <f t="shared" si="7"/>
        <v>0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6"/>
        <v>0</v>
      </c>
      <c r="H159" s="24">
        <f t="shared" si="7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6"/>
        <v>0</v>
      </c>
      <c r="H160" s="24">
        <f t="shared" si="7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6"/>
        <v>0</v>
      </c>
      <c r="H161" s="24">
        <f t="shared" si="7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6"/>
        <v>0</v>
      </c>
      <c r="H162" s="24">
        <f t="shared" si="7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6"/>
        <v>0</v>
      </c>
      <c r="H163" s="24">
        <f t="shared" si="7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6"/>
        <v>0</v>
      </c>
      <c r="H164" s="24">
        <f t="shared" si="7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6"/>
        <v>0</v>
      </c>
      <c r="H165" s="24">
        <f t="shared" si="7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/>
      <c r="E166" s="22"/>
      <c r="F166" s="23"/>
      <c r="G166" s="17">
        <f t="shared" si="6"/>
        <v>0</v>
      </c>
      <c r="H166" s="24">
        <f t="shared" si="7"/>
        <v>0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/>
      <c r="E167" s="22"/>
      <c r="F167" s="23"/>
      <c r="G167" s="17">
        <f t="shared" si="6"/>
        <v>0</v>
      </c>
      <c r="H167" s="24">
        <f t="shared" si="7"/>
        <v>0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>
        <v>6.4</v>
      </c>
      <c r="E168" s="22"/>
      <c r="F168" s="23"/>
      <c r="G168" s="17">
        <f t="shared" si="6"/>
        <v>6.4</v>
      </c>
      <c r="H168" s="24">
        <f t="shared" si="7"/>
        <v>6.4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6"/>
        <v>0</v>
      </c>
      <c r="H169" s="24">
        <f t="shared" si="7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6"/>
        <v>0</v>
      </c>
      <c r="H170" s="24">
        <f t="shared" si="7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6"/>
        <v>0</v>
      </c>
      <c r="H171" s="24">
        <f t="shared" si="7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6"/>
        <v>0</v>
      </c>
      <c r="H172" s="24">
        <f t="shared" si="7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6"/>
        <v>0</v>
      </c>
      <c r="H173" s="24">
        <f t="shared" si="7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6"/>
        <v>0</v>
      </c>
      <c r="H174" s="24">
        <f t="shared" si="7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6"/>
        <v>0</v>
      </c>
      <c r="H175" s="24">
        <f t="shared" si="7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6"/>
        <v>0</v>
      </c>
      <c r="H176" s="24">
        <f t="shared" si="7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6"/>
        <v>0</v>
      </c>
      <c r="H177" s="24">
        <f t="shared" si="7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>
        <v>47.85</v>
      </c>
      <c r="E178" s="22"/>
      <c r="F178" s="23"/>
      <c r="G178" s="17">
        <f t="shared" si="6"/>
        <v>47.85</v>
      </c>
      <c r="H178" s="24">
        <f t="shared" si="7"/>
        <v>47.85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6"/>
        <v>0</v>
      </c>
      <c r="H179" s="24">
        <f t="shared" si="7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6"/>
        <v>0</v>
      </c>
      <c r="H180" s="24">
        <f t="shared" si="7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9.93</v>
      </c>
      <c r="E181" s="22"/>
      <c r="F181" s="23"/>
      <c r="G181" s="17">
        <f t="shared" si="6"/>
        <v>9.93</v>
      </c>
      <c r="H181" s="24">
        <f t="shared" si="7"/>
        <v>9.93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6"/>
        <v>0</v>
      </c>
      <c r="H182" s="24">
        <f t="shared" si="7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6"/>
        <v>0</v>
      </c>
      <c r="H183" s="24">
        <f t="shared" si="7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6"/>
        <v>0</v>
      </c>
      <c r="H184" s="24">
        <f t="shared" si="7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6"/>
        <v>0</v>
      </c>
      <c r="H185" s="24">
        <f t="shared" si="7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6"/>
        <v>0</v>
      </c>
      <c r="H186" s="24">
        <f t="shared" si="7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/>
      <c r="E187" s="22"/>
      <c r="F187" s="23"/>
      <c r="G187" s="17">
        <f t="shared" si="6"/>
        <v>0</v>
      </c>
      <c r="H187" s="24">
        <f t="shared" si="7"/>
        <v>0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6"/>
        <v>0</v>
      </c>
      <c r="H188" s="24">
        <f t="shared" si="7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6"/>
        <v>0</v>
      </c>
      <c r="H189" s="24">
        <f t="shared" si="7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6"/>
        <v>0</v>
      </c>
      <c r="H190" s="24">
        <f t="shared" si="7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>
        <v>1.66</v>
      </c>
      <c r="E191" s="22"/>
      <c r="F191" s="23"/>
      <c r="G191" s="17">
        <f t="shared" ref="G191:G254" si="8">SUM(D191:F191)</f>
        <v>1.66</v>
      </c>
      <c r="H191" s="24">
        <f t="shared" si="7"/>
        <v>1.66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8"/>
        <v>0</v>
      </c>
      <c r="H192" s="24">
        <f t="shared" si="7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8"/>
        <v>0</v>
      </c>
      <c r="H193" s="24">
        <f t="shared" si="7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8"/>
        <v>0</v>
      </c>
      <c r="H194" s="24">
        <f t="shared" si="7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8"/>
        <v>0</v>
      </c>
      <c r="H195" s="24">
        <f t="shared" si="7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8"/>
        <v>0</v>
      </c>
      <c r="H196" s="24">
        <f t="shared" si="7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8"/>
        <v>0</v>
      </c>
      <c r="H197" s="24">
        <f t="shared" si="7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8"/>
        <v>0</v>
      </c>
      <c r="H198" s="24">
        <f t="shared" ref="H198:H261" si="9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8"/>
        <v>0</v>
      </c>
      <c r="H199" s="24">
        <f t="shared" si="9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8"/>
        <v>0</v>
      </c>
      <c r="H200" s="24">
        <f t="shared" si="9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8"/>
        <v>0</v>
      </c>
      <c r="H201" s="24">
        <f t="shared" si="9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/>
      <c r="E202" s="22"/>
      <c r="F202" s="23"/>
      <c r="G202" s="17">
        <f t="shared" si="8"/>
        <v>0</v>
      </c>
      <c r="H202" s="24">
        <f t="shared" si="9"/>
        <v>0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8"/>
        <v>0</v>
      </c>
      <c r="H203" s="24">
        <f t="shared" si="9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8"/>
        <v>0</v>
      </c>
      <c r="H204" s="24">
        <f t="shared" si="9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8"/>
        <v>0</v>
      </c>
      <c r="H205" s="24">
        <f t="shared" si="9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8"/>
        <v>0</v>
      </c>
      <c r="H206" s="24">
        <f t="shared" si="9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8"/>
        <v>0</v>
      </c>
      <c r="H207" s="24">
        <f t="shared" si="9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/>
      <c r="E208" s="22"/>
      <c r="F208" s="23"/>
      <c r="G208" s="17">
        <f t="shared" si="8"/>
        <v>0</v>
      </c>
      <c r="H208" s="24">
        <f t="shared" si="9"/>
        <v>0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8"/>
        <v>0</v>
      </c>
      <c r="H209" s="24">
        <f t="shared" si="9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8"/>
        <v>0</v>
      </c>
      <c r="H210" s="24">
        <f t="shared" si="9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8"/>
        <v>0</v>
      </c>
      <c r="H211" s="24">
        <f t="shared" si="9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/>
      <c r="E212" s="22"/>
      <c r="F212" s="23"/>
      <c r="G212" s="17">
        <f t="shared" si="8"/>
        <v>0</v>
      </c>
      <c r="H212" s="24">
        <f t="shared" si="9"/>
        <v>0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8"/>
        <v>0</v>
      </c>
      <c r="H213" s="24">
        <f t="shared" si="9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8"/>
        <v>0</v>
      </c>
      <c r="H214" s="24">
        <f t="shared" si="9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8"/>
        <v>0</v>
      </c>
      <c r="H215" s="24">
        <f t="shared" si="9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8"/>
        <v>0</v>
      </c>
      <c r="H216" s="24">
        <f t="shared" si="9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8"/>
        <v>0</v>
      </c>
      <c r="H217" s="24">
        <f t="shared" si="9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8"/>
        <v>0</v>
      </c>
      <c r="H218" s="24">
        <f t="shared" si="9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/>
      <c r="E219" s="22"/>
      <c r="F219" s="23"/>
      <c r="G219" s="17">
        <f t="shared" si="8"/>
        <v>0</v>
      </c>
      <c r="H219" s="24">
        <f t="shared" si="9"/>
        <v>0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8"/>
        <v>0</v>
      </c>
      <c r="H220" s="24">
        <f t="shared" si="9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8"/>
        <v>0</v>
      </c>
      <c r="H221" s="24">
        <f t="shared" si="9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8"/>
        <v>0</v>
      </c>
      <c r="H222" s="24">
        <f t="shared" si="9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8"/>
        <v>0</v>
      </c>
      <c r="H223" s="24">
        <f t="shared" si="9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8"/>
        <v>0</v>
      </c>
      <c r="H224" s="24">
        <f t="shared" si="9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8"/>
        <v>0</v>
      </c>
      <c r="H225" s="24">
        <f t="shared" si="9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8"/>
        <v>0</v>
      </c>
      <c r="H226" s="24">
        <f t="shared" si="9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8"/>
        <v>0</v>
      </c>
      <c r="H227" s="24">
        <f t="shared" si="9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/>
      <c r="E228" s="22"/>
      <c r="F228" s="23"/>
      <c r="G228" s="17">
        <f t="shared" si="8"/>
        <v>0</v>
      </c>
      <c r="H228" s="24">
        <f t="shared" si="9"/>
        <v>0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/>
      <c r="E229" s="22"/>
      <c r="F229" s="23"/>
      <c r="G229" s="17">
        <f t="shared" si="8"/>
        <v>0</v>
      </c>
      <c r="H229" s="24">
        <f t="shared" si="9"/>
        <v>0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>
        <v>15.8</v>
      </c>
      <c r="E230" s="22"/>
      <c r="F230" s="23"/>
      <c r="G230" s="17">
        <f t="shared" si="8"/>
        <v>15.8</v>
      </c>
      <c r="H230" s="24">
        <f t="shared" si="9"/>
        <v>15.8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8"/>
        <v>0</v>
      </c>
      <c r="H231" s="24">
        <f t="shared" si="9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8"/>
        <v>0</v>
      </c>
      <c r="H232" s="24">
        <f t="shared" si="9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/>
      <c r="E233" s="22"/>
      <c r="F233" s="23"/>
      <c r="G233" s="17">
        <f t="shared" si="8"/>
        <v>0</v>
      </c>
      <c r="H233" s="24">
        <f t="shared" si="9"/>
        <v>0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8"/>
        <v>0</v>
      </c>
      <c r="H234" s="24">
        <f t="shared" si="9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8"/>
        <v>0</v>
      </c>
      <c r="H235" s="24">
        <f t="shared" si="9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8"/>
        <v>0</v>
      </c>
      <c r="H236" s="24">
        <f t="shared" si="9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8"/>
        <v>0</v>
      </c>
      <c r="H237" s="24">
        <f t="shared" si="9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8"/>
        <v>0</v>
      </c>
      <c r="H238" s="24">
        <f t="shared" si="9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8"/>
        <v>0</v>
      </c>
      <c r="H239" s="24">
        <f t="shared" si="9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8"/>
        <v>0</v>
      </c>
      <c r="H240" s="24">
        <f t="shared" si="9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8"/>
        <v>0</v>
      </c>
      <c r="H241" s="24">
        <f t="shared" si="9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8"/>
        <v>0</v>
      </c>
      <c r="H242" s="24">
        <f t="shared" si="9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/>
      <c r="E243" s="22"/>
      <c r="F243" s="23"/>
      <c r="G243" s="17">
        <f t="shared" si="8"/>
        <v>0</v>
      </c>
      <c r="H243" s="24">
        <f t="shared" si="9"/>
        <v>0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8"/>
        <v>0</v>
      </c>
      <c r="H244" s="24">
        <f t="shared" si="9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3.3959999999999999</v>
      </c>
      <c r="E245" s="22"/>
      <c r="F245" s="23"/>
      <c r="G245" s="17">
        <f t="shared" si="8"/>
        <v>3.3959999999999999</v>
      </c>
      <c r="H245" s="24">
        <f t="shared" si="9"/>
        <v>3.4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/>
      <c r="E246" s="22"/>
      <c r="F246" s="23"/>
      <c r="G246" s="17">
        <f t="shared" si="8"/>
        <v>0</v>
      </c>
      <c r="H246" s="24">
        <f t="shared" si="9"/>
        <v>0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8"/>
        <v>0</v>
      </c>
      <c r="H247" s="24">
        <f t="shared" si="9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8"/>
        <v>0</v>
      </c>
      <c r="H248" s="24">
        <f t="shared" si="9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/>
      <c r="E249" s="22"/>
      <c r="F249" s="23"/>
      <c r="G249" s="17">
        <f t="shared" si="8"/>
        <v>0</v>
      </c>
      <c r="H249" s="24">
        <f t="shared" si="9"/>
        <v>0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>
        <v>0.69</v>
      </c>
      <c r="E250" s="22"/>
      <c r="F250" s="23"/>
      <c r="G250" s="17">
        <f t="shared" si="8"/>
        <v>0.69</v>
      </c>
      <c r="H250" s="24">
        <f t="shared" si="9"/>
        <v>0.69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8"/>
        <v>0</v>
      </c>
      <c r="H251" s="24">
        <f t="shared" si="9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8"/>
        <v>0</v>
      </c>
      <c r="H252" s="24">
        <f t="shared" si="9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/>
      <c r="E253" s="22"/>
      <c r="F253" s="23"/>
      <c r="G253" s="17">
        <f t="shared" si="8"/>
        <v>0</v>
      </c>
      <c r="H253" s="24">
        <f t="shared" si="9"/>
        <v>0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8"/>
        <v>0</v>
      </c>
      <c r="H254" s="24">
        <f t="shared" si="9"/>
        <v>0</v>
      </c>
    </row>
    <row r="255" spans="1:8" ht="15" customHeight="1" x14ac:dyDescent="0.25">
      <c r="A255" s="19">
        <v>130522</v>
      </c>
      <c r="B255" s="20" t="s">
        <v>432</v>
      </c>
      <c r="C255" s="21" t="s">
        <v>433</v>
      </c>
      <c r="D255" s="22"/>
      <c r="E255" s="22"/>
      <c r="F255" s="23"/>
      <c r="G255" s="17">
        <f t="shared" ref="G255:G315" si="10">SUM(D255:F255)</f>
        <v>0</v>
      </c>
      <c r="H255" s="24">
        <f t="shared" si="9"/>
        <v>0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/>
      <c r="E256" s="22"/>
      <c r="F256" s="23"/>
      <c r="G256" s="17">
        <f t="shared" si="10"/>
        <v>0</v>
      </c>
      <c r="H256" s="24">
        <f t="shared" si="9"/>
        <v>0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10"/>
        <v>0</v>
      </c>
      <c r="H257" s="24">
        <f t="shared" si="9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/>
      <c r="E258" s="22"/>
      <c r="F258" s="23"/>
      <c r="G258" s="17">
        <f t="shared" si="10"/>
        <v>0</v>
      </c>
      <c r="H258" s="24">
        <f t="shared" si="9"/>
        <v>0</v>
      </c>
    </row>
    <row r="259" spans="1:8" ht="15" customHeight="1" x14ac:dyDescent="0.25">
      <c r="A259" s="19">
        <v>130552</v>
      </c>
      <c r="B259" s="20" t="s">
        <v>436</v>
      </c>
      <c r="C259" s="21" t="s">
        <v>437</v>
      </c>
      <c r="D259" s="22"/>
      <c r="E259" s="22"/>
      <c r="F259" s="23"/>
      <c r="G259" s="17">
        <f t="shared" si="10"/>
        <v>0</v>
      </c>
      <c r="H259" s="24">
        <f t="shared" si="9"/>
        <v>0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/>
      <c r="E260" s="22"/>
      <c r="F260" s="23"/>
      <c r="G260" s="17">
        <f t="shared" si="10"/>
        <v>0</v>
      </c>
      <c r="H260" s="24">
        <f t="shared" si="9"/>
        <v>0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10"/>
        <v>0</v>
      </c>
      <c r="H261" s="24">
        <f t="shared" si="9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10"/>
        <v>0</v>
      </c>
      <c r="H262" s="24">
        <f t="shared" ref="H262:H325" si="11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10"/>
        <v>0</v>
      </c>
      <c r="H263" s="24">
        <f t="shared" si="11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10"/>
        <v>0</v>
      </c>
      <c r="H264" s="24">
        <f t="shared" si="11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10"/>
        <v>0</v>
      </c>
      <c r="H265" s="24">
        <f t="shared" si="11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10"/>
        <v>0</v>
      </c>
      <c r="H266" s="24">
        <f t="shared" si="11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10"/>
        <v>0</v>
      </c>
      <c r="H267" s="24">
        <f t="shared" si="11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10"/>
        <v>0</v>
      </c>
      <c r="H268" s="24">
        <f t="shared" si="11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10"/>
        <v>0</v>
      </c>
      <c r="H269" s="24">
        <f t="shared" si="11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10"/>
        <v>0</v>
      </c>
      <c r="H270" s="24">
        <f t="shared" si="11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10"/>
        <v>0</v>
      </c>
      <c r="H271" s="24">
        <f t="shared" si="11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10"/>
        <v>0</v>
      </c>
      <c r="H272" s="24">
        <f t="shared" si="11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10"/>
        <v>0</v>
      </c>
      <c r="H273" s="24">
        <f t="shared" si="11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10"/>
        <v>0</v>
      </c>
      <c r="H274" s="24">
        <f t="shared" si="11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10"/>
        <v>0</v>
      </c>
      <c r="H275" s="24">
        <f t="shared" si="11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10"/>
        <v>0</v>
      </c>
      <c r="H276" s="24">
        <f t="shared" si="11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10"/>
        <v>0</v>
      </c>
      <c r="H277" s="24">
        <f t="shared" si="11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10"/>
        <v>0</v>
      </c>
      <c r="H278" s="24">
        <f t="shared" si="11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10"/>
        <v>0</v>
      </c>
      <c r="H279" s="24">
        <f t="shared" si="11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10"/>
        <v>0</v>
      </c>
      <c r="H280" s="24">
        <f t="shared" si="11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10"/>
        <v>0</v>
      </c>
      <c r="H281" s="24">
        <f t="shared" si="11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10"/>
        <v>0</v>
      </c>
      <c r="H282" s="24">
        <f t="shared" si="11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10"/>
        <v>0</v>
      </c>
      <c r="H283" s="24">
        <f t="shared" si="11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10"/>
        <v>0</v>
      </c>
      <c r="H284" s="24">
        <f t="shared" si="11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10"/>
        <v>0</v>
      </c>
      <c r="H285" s="24">
        <f t="shared" si="11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10"/>
        <v>0</v>
      </c>
      <c r="H286" s="24">
        <f t="shared" si="11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10"/>
        <v>0</v>
      </c>
      <c r="H287" s="24">
        <f t="shared" si="11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10"/>
        <v>0</v>
      </c>
      <c r="H288" s="24">
        <f t="shared" si="11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10"/>
        <v>0</v>
      </c>
      <c r="H289" s="24">
        <f t="shared" si="11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10"/>
        <v>0</v>
      </c>
      <c r="H290" s="24">
        <f t="shared" si="11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10"/>
        <v>0</v>
      </c>
      <c r="H291" s="24">
        <f t="shared" si="11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10"/>
        <v>0</v>
      </c>
      <c r="H292" s="24">
        <f t="shared" si="11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10"/>
        <v>0</v>
      </c>
      <c r="H293" s="24">
        <f t="shared" si="11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10"/>
        <v>0</v>
      </c>
      <c r="H294" s="24">
        <f t="shared" si="11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10"/>
        <v>0</v>
      </c>
      <c r="H295" s="24">
        <f t="shared" si="11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10"/>
        <v>0</v>
      </c>
      <c r="H296" s="24">
        <f t="shared" si="11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10"/>
        <v>0</v>
      </c>
      <c r="H297" s="24">
        <f t="shared" si="11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10"/>
        <v>0</v>
      </c>
      <c r="H298" s="24">
        <f t="shared" si="11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10"/>
        <v>0</v>
      </c>
      <c r="H299" s="24">
        <f t="shared" si="11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10"/>
        <v>0</v>
      </c>
      <c r="H300" s="24">
        <f t="shared" si="11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10"/>
        <v>0</v>
      </c>
      <c r="H301" s="24">
        <f t="shared" si="11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10"/>
        <v>0</v>
      </c>
      <c r="H302" s="24">
        <f t="shared" si="11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10"/>
        <v>0</v>
      </c>
      <c r="H303" s="24">
        <f t="shared" si="11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10"/>
        <v>0</v>
      </c>
      <c r="H304" s="24">
        <f t="shared" si="11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10"/>
        <v>0</v>
      </c>
      <c r="H305" s="24">
        <f t="shared" si="11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10"/>
        <v>0</v>
      </c>
      <c r="H306" s="24">
        <f t="shared" si="11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509.06</v>
      </c>
      <c r="E307" s="22"/>
      <c r="F307" s="23"/>
      <c r="G307" s="17">
        <f t="shared" si="10"/>
        <v>509.06</v>
      </c>
      <c r="H307" s="24">
        <f t="shared" si="11"/>
        <v>509.06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10"/>
        <v>0</v>
      </c>
      <c r="H308" s="24">
        <f t="shared" si="11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>
        <v>8.1180000000000003</v>
      </c>
      <c r="E309" s="22"/>
      <c r="F309" s="23"/>
      <c r="G309" s="17">
        <f t="shared" si="10"/>
        <v>8.1180000000000003</v>
      </c>
      <c r="H309" s="24">
        <f t="shared" si="11"/>
        <v>8.1199999999999992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10"/>
        <v>0</v>
      </c>
      <c r="H310" s="24">
        <f t="shared" si="11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10"/>
        <v>0</v>
      </c>
      <c r="H311" s="24">
        <f t="shared" si="11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>
        <v>4.91</v>
      </c>
      <c r="E312" s="22"/>
      <c r="F312" s="23"/>
      <c r="G312" s="17">
        <f t="shared" si="10"/>
        <v>4.91</v>
      </c>
      <c r="H312" s="24">
        <f t="shared" si="11"/>
        <v>4.91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10"/>
        <v>0</v>
      </c>
      <c r="H313" s="24">
        <f t="shared" si="11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10"/>
        <v>0</v>
      </c>
      <c r="H314" s="24">
        <f t="shared" si="11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10"/>
        <v>0</v>
      </c>
      <c r="H315" s="24">
        <f t="shared" si="11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/>
      <c r="E316" s="22"/>
      <c r="F316" s="23"/>
      <c r="G316" s="17">
        <v>0</v>
      </c>
      <c r="H316" s="24">
        <f t="shared" si="11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2">SUM(D317:F317)</f>
        <v>0</v>
      </c>
      <c r="H317" s="24">
        <f t="shared" si="11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203.15600000000001</v>
      </c>
      <c r="E318" s="22"/>
      <c r="F318" s="23"/>
      <c r="G318" s="17">
        <f t="shared" si="12"/>
        <v>203.15600000000001</v>
      </c>
      <c r="H318" s="24">
        <f t="shared" si="11"/>
        <v>203.16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2"/>
        <v>0</v>
      </c>
      <c r="H319" s="24">
        <f t="shared" si="11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2"/>
        <v>0</v>
      </c>
      <c r="H320" s="24">
        <f t="shared" si="11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/>
      <c r="E321" s="22"/>
      <c r="F321" s="23"/>
      <c r="G321" s="17">
        <f t="shared" si="12"/>
        <v>0</v>
      </c>
      <c r="H321" s="24">
        <f t="shared" si="11"/>
        <v>0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2"/>
        <v>0</v>
      </c>
      <c r="H322" s="24">
        <f t="shared" si="11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2"/>
        <v>0</v>
      </c>
      <c r="H323" s="24">
        <f t="shared" si="11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2"/>
        <v>0</v>
      </c>
      <c r="H324" s="24">
        <f t="shared" si="11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2"/>
        <v>0</v>
      </c>
      <c r="H325" s="24">
        <f t="shared" si="11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2"/>
        <v>0</v>
      </c>
      <c r="H326" s="24">
        <f t="shared" ref="H326:H389" si="13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2"/>
        <v>0</v>
      </c>
      <c r="H327" s="24">
        <f t="shared" si="13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2"/>
        <v>0</v>
      </c>
      <c r="H328" s="24">
        <f t="shared" si="13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/>
      <c r="E329" s="22"/>
      <c r="F329" s="23"/>
      <c r="G329" s="17">
        <f t="shared" si="12"/>
        <v>0</v>
      </c>
      <c r="H329" s="24">
        <f t="shared" si="13"/>
        <v>0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>
        <v>10.65</v>
      </c>
      <c r="E330" s="22"/>
      <c r="F330" s="23"/>
      <c r="G330" s="17">
        <f t="shared" si="12"/>
        <v>10.65</v>
      </c>
      <c r="H330" s="24">
        <f t="shared" si="13"/>
        <v>10.65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2"/>
        <v>0</v>
      </c>
      <c r="H331" s="24">
        <f t="shared" si="13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2"/>
        <v>0</v>
      </c>
      <c r="H332" s="24">
        <f t="shared" si="13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2"/>
        <v>0</v>
      </c>
      <c r="H333" s="24">
        <f t="shared" si="13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2"/>
        <v>0</v>
      </c>
      <c r="H334" s="24">
        <f t="shared" si="13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2"/>
        <v>0</v>
      </c>
      <c r="H335" s="24">
        <f t="shared" si="13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2"/>
        <v>0</v>
      </c>
      <c r="H336" s="24">
        <f t="shared" si="13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2"/>
        <v>0</v>
      </c>
      <c r="H337" s="24">
        <f t="shared" si="13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2"/>
        <v>0</v>
      </c>
      <c r="H338" s="24">
        <f t="shared" si="13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2"/>
        <v>0</v>
      </c>
      <c r="H339" s="24">
        <f t="shared" si="13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2"/>
        <v>0</v>
      </c>
      <c r="H340" s="24">
        <f t="shared" si="13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2"/>
        <v>0</v>
      </c>
      <c r="H341" s="24">
        <f t="shared" si="13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2"/>
        <v>0</v>
      </c>
      <c r="H342" s="24">
        <f t="shared" si="13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2"/>
        <v>0</v>
      </c>
      <c r="H343" s="24">
        <f t="shared" si="13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2"/>
        <v>0</v>
      </c>
      <c r="H344" s="24">
        <f t="shared" si="13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2"/>
        <v>0</v>
      </c>
      <c r="H345" s="24">
        <f t="shared" si="13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2"/>
        <v>0</v>
      </c>
      <c r="H346" s="24">
        <f t="shared" si="13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2"/>
        <v>0</v>
      </c>
      <c r="H347" s="24">
        <f t="shared" si="13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2"/>
        <v>0</v>
      </c>
      <c r="H348" s="24">
        <f t="shared" si="13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/>
      <c r="E349" s="22"/>
      <c r="F349" s="23"/>
      <c r="G349" s="17">
        <f t="shared" si="12"/>
        <v>0</v>
      </c>
      <c r="H349" s="24">
        <f t="shared" si="13"/>
        <v>0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2"/>
        <v>0</v>
      </c>
      <c r="H350" s="24">
        <f t="shared" si="13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2"/>
        <v>0</v>
      </c>
      <c r="H351" s="24">
        <f t="shared" si="13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2"/>
        <v>0</v>
      </c>
      <c r="H352" s="24">
        <f t="shared" si="13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2"/>
        <v>0</v>
      </c>
      <c r="H353" s="24">
        <f t="shared" si="13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2"/>
        <v>0</v>
      </c>
      <c r="H354" s="24">
        <f t="shared" si="13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2"/>
        <v>0</v>
      </c>
      <c r="H355" s="24">
        <f t="shared" si="13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2"/>
        <v>0</v>
      </c>
      <c r="H356" s="24">
        <f t="shared" si="13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2"/>
        <v>0</v>
      </c>
      <c r="H357" s="24">
        <f t="shared" si="13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2"/>
        <v>0</v>
      </c>
      <c r="H358" s="24">
        <f t="shared" si="13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2"/>
        <v>0</v>
      </c>
      <c r="H359" s="24">
        <f t="shared" si="13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2"/>
        <v>0</v>
      </c>
      <c r="H360" s="24">
        <f t="shared" si="13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2"/>
        <v>0</v>
      </c>
      <c r="H361" s="24">
        <f t="shared" si="13"/>
        <v>0</v>
      </c>
    </row>
    <row r="362" spans="1:8" ht="15" customHeight="1" x14ac:dyDescent="0.25">
      <c r="A362" s="19">
        <v>180323</v>
      </c>
      <c r="B362" s="20" t="s">
        <v>609</v>
      </c>
      <c r="C362" s="21" t="s">
        <v>685</v>
      </c>
      <c r="D362" s="22"/>
      <c r="E362" s="22"/>
      <c r="F362" s="23"/>
      <c r="G362" s="17">
        <f t="shared" si="12"/>
        <v>0</v>
      </c>
      <c r="H362" s="24">
        <f t="shared" si="13"/>
        <v>0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2"/>
        <v>0</v>
      </c>
      <c r="H363" s="24">
        <f t="shared" si="13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2"/>
        <v>0</v>
      </c>
      <c r="H364" s="24">
        <f t="shared" si="13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2"/>
        <v>0</v>
      </c>
      <c r="H365" s="24">
        <f t="shared" si="13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2"/>
        <v>0</v>
      </c>
      <c r="H366" s="24">
        <f t="shared" si="13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2"/>
        <v>0</v>
      </c>
      <c r="H367" s="24">
        <f t="shared" si="13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2"/>
        <v>0</v>
      </c>
      <c r="H368" s="24">
        <f t="shared" si="13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2"/>
        <v>0</v>
      </c>
      <c r="H369" s="24">
        <f t="shared" si="13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2"/>
        <v>0</v>
      </c>
      <c r="H370" s="24">
        <f t="shared" si="13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>
        <v>6.2</v>
      </c>
      <c r="E371" s="22"/>
      <c r="F371" s="23"/>
      <c r="G371" s="17">
        <f t="shared" si="12"/>
        <v>6.2</v>
      </c>
      <c r="H371" s="24">
        <f t="shared" si="13"/>
        <v>6.2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2"/>
        <v>0</v>
      </c>
      <c r="H372" s="24">
        <f t="shared" si="13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2"/>
        <v>0</v>
      </c>
      <c r="H373" s="24">
        <f t="shared" si="13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753</v>
      </c>
      <c r="D374" s="22"/>
      <c r="E374" s="22"/>
      <c r="F374" s="23"/>
      <c r="G374" s="17">
        <f t="shared" si="12"/>
        <v>0</v>
      </c>
      <c r="H374" s="24">
        <f t="shared" si="13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2"/>
        <v>0</v>
      </c>
      <c r="H375" s="24">
        <f t="shared" si="13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2"/>
        <v>0</v>
      </c>
      <c r="H376" s="24">
        <f t="shared" si="13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2"/>
        <v>0</v>
      </c>
      <c r="H377" s="24">
        <f t="shared" si="13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2"/>
        <v>0</v>
      </c>
      <c r="H378" s="24">
        <f t="shared" si="13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2"/>
        <v>0</v>
      </c>
      <c r="H379" s="24">
        <f t="shared" si="13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2"/>
        <v>0</v>
      </c>
      <c r="H380" s="24">
        <f t="shared" si="13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ref="G381:G402" si="14">SUM(D381:F381)</f>
        <v>0</v>
      </c>
      <c r="H381" s="24">
        <f t="shared" si="13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4"/>
        <v>0</v>
      </c>
      <c r="H382" s="24">
        <f t="shared" si="13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/>
      <c r="E383" s="22"/>
      <c r="F383" s="23"/>
      <c r="G383" s="17">
        <f t="shared" si="14"/>
        <v>0</v>
      </c>
      <c r="H383" s="24">
        <f t="shared" si="13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4"/>
        <v>0</v>
      </c>
      <c r="H384" s="24">
        <f t="shared" si="13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4"/>
        <v>0</v>
      </c>
      <c r="H385" s="24">
        <f t="shared" si="13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4"/>
        <v>0</v>
      </c>
      <c r="H386" s="24">
        <f t="shared" si="13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4"/>
        <v>0</v>
      </c>
      <c r="H387" s="24">
        <f t="shared" si="13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237.75200000000001</v>
      </c>
      <c r="E388" s="22"/>
      <c r="F388" s="23"/>
      <c r="G388" s="17">
        <f t="shared" si="14"/>
        <v>237.75200000000001</v>
      </c>
      <c r="H388" s="24">
        <f t="shared" si="13"/>
        <v>237.75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434.75599999999997</v>
      </c>
      <c r="F389" s="23"/>
      <c r="G389" s="17">
        <f t="shared" si="14"/>
        <v>434.75599999999997</v>
      </c>
      <c r="H389" s="24">
        <f t="shared" si="13"/>
        <v>434.76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95.02</v>
      </c>
      <c r="E390" s="22"/>
      <c r="F390" s="23"/>
      <c r="G390" s="17">
        <f t="shared" si="14"/>
        <v>95.02</v>
      </c>
      <c r="H390" s="24">
        <f t="shared" ref="H390:H402" si="15">ROUND(G390,2)</f>
        <v>95.02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4"/>
        <v>0</v>
      </c>
      <c r="H391" s="24">
        <f t="shared" si="15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125.05800000000001</v>
      </c>
      <c r="E392" s="22"/>
      <c r="F392" s="23"/>
      <c r="G392" s="17">
        <f t="shared" si="14"/>
        <v>125.05800000000001</v>
      </c>
      <c r="H392" s="24">
        <f t="shared" si="15"/>
        <v>125.06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4"/>
        <v>0</v>
      </c>
      <c r="H393" s="24">
        <f t="shared" si="15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4"/>
        <v>0</v>
      </c>
      <c r="H394" s="24">
        <f t="shared" si="15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/>
      <c r="E395" s="22"/>
      <c r="F395" s="23"/>
      <c r="G395" s="17">
        <f t="shared" si="14"/>
        <v>0</v>
      </c>
      <c r="H395" s="24">
        <f t="shared" si="15"/>
        <v>0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4"/>
        <v>0</v>
      </c>
      <c r="H396" s="24">
        <f t="shared" si="15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4.83</v>
      </c>
      <c r="E397" s="22"/>
      <c r="F397" s="23"/>
      <c r="G397" s="17">
        <f t="shared" si="14"/>
        <v>4.83</v>
      </c>
      <c r="H397" s="24">
        <f t="shared" si="15"/>
        <v>4.83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14.112</v>
      </c>
      <c r="E398" s="22"/>
      <c r="F398" s="23"/>
      <c r="G398" s="17">
        <f t="shared" si="14"/>
        <v>14.112</v>
      </c>
      <c r="H398" s="24">
        <f t="shared" si="15"/>
        <v>14.11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4"/>
        <v>0</v>
      </c>
      <c r="H399" s="24">
        <f t="shared" si="15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14"/>
        <v>0</v>
      </c>
      <c r="H400" s="24">
        <f t="shared" si="15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4"/>
        <v>0</v>
      </c>
      <c r="H401" s="24">
        <f t="shared" si="15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4"/>
        <v>0</v>
      </c>
      <c r="H402" s="33">
        <f t="shared" si="15"/>
        <v>0</v>
      </c>
    </row>
    <row r="403" spans="1:8" ht="15" customHeight="1" x14ac:dyDescent="0.25">
      <c r="D403" s="34">
        <f>SUM(D5:D402)</f>
        <v>4643.5920000000006</v>
      </c>
      <c r="E403" s="34">
        <f>SUM(E5:E402)</f>
        <v>0</v>
      </c>
      <c r="F403" s="35">
        <f>SUM(F10:F402)</f>
        <v>0</v>
      </c>
      <c r="G403" s="36">
        <f>SUM(G5:G402)</f>
        <v>4643.5920000000006</v>
      </c>
      <c r="H403" s="37">
        <f>SUM(H5:H402)</f>
        <v>4643.6200000000008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2E55-E8E4-48B3-A971-662F430A2171}">
  <sheetPr>
    <pageSetUpPr fitToPage="1"/>
  </sheetPr>
  <dimension ref="A2:H51"/>
  <sheetViews>
    <sheetView topLeftCell="A25" zoomScale="120" zoomScaleNormal="120" workbookViewId="0">
      <selection activeCell="L35" sqref="L35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45747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15.805999999999999</v>
      </c>
      <c r="E5" s="15"/>
      <c r="F5" s="16"/>
      <c r="G5" s="17">
        <f t="shared" ref="G5:G15" si="0">SUM(D5:F5)</f>
        <v>15.805999999999999</v>
      </c>
      <c r="H5" s="18">
        <f t="shared" ref="H5:H15" si="1">ROUND(G5,2)</f>
        <v>15.81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8.35</v>
      </c>
      <c r="E6" s="15"/>
      <c r="F6" s="16"/>
      <c r="G6" s="17">
        <f t="shared" si="0"/>
        <v>8.35</v>
      </c>
      <c r="H6" s="18">
        <f t="shared" si="1"/>
        <v>8.35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0.69</v>
      </c>
      <c r="E7" s="22"/>
      <c r="F7" s="23"/>
      <c r="G7" s="17">
        <f t="shared" si="0"/>
        <v>0.69</v>
      </c>
      <c r="H7" s="24">
        <f t="shared" si="1"/>
        <v>0.69</v>
      </c>
    </row>
    <row r="8" spans="1:8" ht="15" customHeight="1" x14ac:dyDescent="0.25">
      <c r="A8" s="19">
        <v>1452</v>
      </c>
      <c r="B8" s="20" t="s">
        <v>20</v>
      </c>
      <c r="C8" s="21" t="s">
        <v>768</v>
      </c>
      <c r="D8" s="22">
        <v>20.95</v>
      </c>
      <c r="E8" s="22"/>
      <c r="F8" s="23"/>
      <c r="G8" s="17">
        <f t="shared" si="0"/>
        <v>20.95</v>
      </c>
      <c r="H8" s="24">
        <f t="shared" si="1"/>
        <v>20.95</v>
      </c>
    </row>
    <row r="9" spans="1:8" ht="15" customHeight="1" x14ac:dyDescent="0.25">
      <c r="A9" s="19">
        <v>1450</v>
      </c>
      <c r="B9" s="20" t="s">
        <v>20</v>
      </c>
      <c r="C9" s="21" t="s">
        <v>21</v>
      </c>
      <c r="D9" s="22">
        <v>8.2799999999999994</v>
      </c>
      <c r="E9" s="22"/>
      <c r="F9" s="23"/>
      <c r="G9" s="17">
        <f t="shared" si="0"/>
        <v>8.2799999999999994</v>
      </c>
      <c r="H9" s="24">
        <f t="shared" si="1"/>
        <v>8.2799999999999994</v>
      </c>
    </row>
    <row r="10" spans="1:8" ht="15" customHeight="1" x14ac:dyDescent="0.25">
      <c r="A10" s="19">
        <v>2140</v>
      </c>
      <c r="B10" s="20" t="s">
        <v>42</v>
      </c>
      <c r="C10" s="21" t="s">
        <v>43</v>
      </c>
      <c r="D10" s="22">
        <v>23.2</v>
      </c>
      <c r="E10" s="22"/>
      <c r="F10" s="23"/>
      <c r="G10" s="17">
        <f t="shared" si="0"/>
        <v>23.2</v>
      </c>
      <c r="H10" s="24">
        <f t="shared" si="1"/>
        <v>23.2</v>
      </c>
    </row>
    <row r="11" spans="1:8" ht="15" customHeight="1" x14ac:dyDescent="0.25">
      <c r="A11" s="19">
        <v>2350</v>
      </c>
      <c r="B11" s="20" t="s">
        <v>51</v>
      </c>
      <c r="C11" s="21" t="s">
        <v>52</v>
      </c>
      <c r="D11" s="22">
        <v>34.08</v>
      </c>
      <c r="E11" s="22"/>
      <c r="F11" s="23"/>
      <c r="G11" s="17">
        <f t="shared" si="0"/>
        <v>34.08</v>
      </c>
      <c r="H11" s="24">
        <f t="shared" si="1"/>
        <v>34.08</v>
      </c>
    </row>
    <row r="12" spans="1:8" ht="15" customHeight="1" x14ac:dyDescent="0.25">
      <c r="A12" s="19">
        <v>2460</v>
      </c>
      <c r="B12" s="20" t="s">
        <v>53</v>
      </c>
      <c r="C12" s="21" t="s">
        <v>681</v>
      </c>
      <c r="D12" s="22">
        <v>178.846</v>
      </c>
      <c r="E12" s="22"/>
      <c r="F12" s="23"/>
      <c r="G12" s="17">
        <f t="shared" si="0"/>
        <v>178.846</v>
      </c>
      <c r="H12" s="24">
        <f t="shared" si="1"/>
        <v>178.85</v>
      </c>
    </row>
    <row r="13" spans="1:8" ht="15" customHeight="1" x14ac:dyDescent="0.25">
      <c r="A13" s="19">
        <v>2960</v>
      </c>
      <c r="B13" s="20" t="s">
        <v>66</v>
      </c>
      <c r="C13" s="21" t="s">
        <v>67</v>
      </c>
      <c r="D13" s="22">
        <v>4.2300000000000004</v>
      </c>
      <c r="E13" s="22"/>
      <c r="F13" s="23"/>
      <c r="G13" s="17">
        <f t="shared" si="0"/>
        <v>4.2300000000000004</v>
      </c>
      <c r="H13" s="24">
        <f t="shared" si="1"/>
        <v>4.2300000000000004</v>
      </c>
    </row>
    <row r="14" spans="1:8" ht="15" customHeight="1" x14ac:dyDescent="0.25">
      <c r="A14" s="19">
        <v>3060</v>
      </c>
      <c r="B14" s="20" t="s">
        <v>70</v>
      </c>
      <c r="C14" s="21" t="s">
        <v>71</v>
      </c>
      <c r="D14" s="22">
        <v>8.16</v>
      </c>
      <c r="E14" s="22"/>
      <c r="F14" s="23"/>
      <c r="G14" s="17">
        <f t="shared" si="0"/>
        <v>8.16</v>
      </c>
      <c r="H14" s="24">
        <f t="shared" si="1"/>
        <v>8.16</v>
      </c>
    </row>
    <row r="15" spans="1:8" ht="15" customHeight="1" x14ac:dyDescent="0.25">
      <c r="A15" s="19">
        <v>3260</v>
      </c>
      <c r="B15" s="20" t="s">
        <v>72</v>
      </c>
      <c r="C15" s="21" t="s">
        <v>73</v>
      </c>
      <c r="D15" s="22">
        <v>2.04</v>
      </c>
      <c r="E15" s="22"/>
      <c r="F15" s="23"/>
      <c r="G15" s="17">
        <f t="shared" si="0"/>
        <v>2.04</v>
      </c>
      <c r="H15" s="24">
        <f t="shared" si="1"/>
        <v>2.04</v>
      </c>
    </row>
    <row r="16" spans="1:8" ht="15" customHeight="1" x14ac:dyDescent="0.25">
      <c r="A16" s="19">
        <v>5280</v>
      </c>
      <c r="B16" s="20" t="s">
        <v>125</v>
      </c>
      <c r="C16" s="21" t="s">
        <v>126</v>
      </c>
      <c r="D16" s="22">
        <v>4.1399999999999997</v>
      </c>
      <c r="E16" s="22"/>
      <c r="F16" s="23"/>
      <c r="G16" s="17">
        <f t="shared" ref="G16:G25" si="2">SUM(D16:F16)</f>
        <v>4.1399999999999997</v>
      </c>
      <c r="H16" s="24">
        <f t="shared" ref="H16:H26" si="3">ROUND(G16,2)</f>
        <v>4.1399999999999997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6.976</v>
      </c>
      <c r="E17" s="22"/>
      <c r="F17" s="23"/>
      <c r="G17" s="17">
        <f t="shared" si="2"/>
        <v>6.976</v>
      </c>
      <c r="H17" s="24">
        <f t="shared" si="3"/>
        <v>6.98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2518.4560000000001</v>
      </c>
      <c r="E18" s="22"/>
      <c r="F18" s="23">
        <v>2298.17</v>
      </c>
      <c r="G18" s="17">
        <f t="shared" si="2"/>
        <v>4816.6260000000002</v>
      </c>
      <c r="H18" s="24">
        <f t="shared" si="3"/>
        <v>4816.63</v>
      </c>
    </row>
    <row r="19" spans="1:8" ht="15" customHeight="1" x14ac:dyDescent="0.25">
      <c r="A19" s="19">
        <v>5760</v>
      </c>
      <c r="B19" s="20" t="s">
        <v>154</v>
      </c>
      <c r="C19" s="21" t="s">
        <v>155</v>
      </c>
      <c r="D19" s="25">
        <v>0.69</v>
      </c>
      <c r="E19" s="25"/>
      <c r="F19" s="23"/>
      <c r="G19" s="17">
        <f t="shared" si="2"/>
        <v>0.69</v>
      </c>
      <c r="H19" s="24">
        <f t="shared" si="3"/>
        <v>0.69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16.170000000000002</v>
      </c>
      <c r="E20" s="22"/>
      <c r="F20" s="23"/>
      <c r="G20" s="17">
        <f t="shared" si="2"/>
        <v>16.170000000000002</v>
      </c>
      <c r="H20" s="24">
        <f t="shared" si="3"/>
        <v>16.170000000000002</v>
      </c>
    </row>
    <row r="21" spans="1:8" ht="15" customHeight="1" x14ac:dyDescent="0.25">
      <c r="A21" s="19">
        <v>6800</v>
      </c>
      <c r="B21" s="20" t="s">
        <v>190</v>
      </c>
      <c r="C21" s="21" t="s">
        <v>198</v>
      </c>
      <c r="D21" s="22">
        <v>0.69</v>
      </c>
      <c r="E21" s="22"/>
      <c r="F21" s="23"/>
      <c r="G21" s="17">
        <f t="shared" si="2"/>
        <v>0.69</v>
      </c>
      <c r="H21" s="24">
        <f t="shared" si="3"/>
        <v>0.69</v>
      </c>
    </row>
    <row r="22" spans="1:8" ht="15" customHeight="1" x14ac:dyDescent="0.25">
      <c r="A22" s="19">
        <v>6872</v>
      </c>
      <c r="B22" s="20" t="s">
        <v>205</v>
      </c>
      <c r="C22" s="21" t="s">
        <v>206</v>
      </c>
      <c r="D22" s="22">
        <v>8.85</v>
      </c>
      <c r="E22" s="22"/>
      <c r="F22" s="23"/>
      <c r="G22" s="17">
        <f t="shared" si="2"/>
        <v>8.85</v>
      </c>
      <c r="H22" s="24">
        <f t="shared" si="3"/>
        <v>8.85</v>
      </c>
    </row>
    <row r="23" spans="1:8" ht="15" customHeight="1" x14ac:dyDescent="0.25">
      <c r="A23" s="19">
        <v>6950</v>
      </c>
      <c r="B23" s="20" t="s">
        <v>208</v>
      </c>
      <c r="C23" s="21" t="s">
        <v>209</v>
      </c>
      <c r="D23" s="22">
        <v>0.69</v>
      </c>
      <c r="E23" s="22"/>
      <c r="F23" s="23"/>
      <c r="G23" s="17">
        <f t="shared" si="2"/>
        <v>0.69</v>
      </c>
      <c r="H23" s="24">
        <f t="shared" si="3"/>
        <v>0.69</v>
      </c>
    </row>
    <row r="24" spans="1:8" ht="15" customHeight="1" x14ac:dyDescent="0.25">
      <c r="A24" s="19">
        <v>6980</v>
      </c>
      <c r="B24" s="20" t="s">
        <v>212</v>
      </c>
      <c r="C24" s="21" t="s">
        <v>213</v>
      </c>
      <c r="D24" s="22">
        <v>0.69</v>
      </c>
      <c r="E24" s="22"/>
      <c r="F24" s="23"/>
      <c r="G24" s="17">
        <f t="shared" si="2"/>
        <v>0.69</v>
      </c>
      <c r="H24" s="24">
        <f t="shared" si="3"/>
        <v>0.69</v>
      </c>
    </row>
    <row r="25" spans="1:8" ht="15" customHeight="1" x14ac:dyDescent="0.25">
      <c r="A25" s="19">
        <v>7110</v>
      </c>
      <c r="B25" s="20" t="s">
        <v>218</v>
      </c>
      <c r="C25" s="21" t="s">
        <v>219</v>
      </c>
      <c r="D25" s="22">
        <v>2.04</v>
      </c>
      <c r="E25" s="22"/>
      <c r="F25" s="23"/>
      <c r="G25" s="17">
        <f t="shared" si="2"/>
        <v>2.04</v>
      </c>
      <c r="H25" s="24">
        <f t="shared" si="3"/>
        <v>2.04</v>
      </c>
    </row>
    <row r="26" spans="1:8" ht="15" customHeight="1" x14ac:dyDescent="0.25">
      <c r="A26" s="19">
        <v>7140</v>
      </c>
      <c r="B26" s="20" t="s">
        <v>220</v>
      </c>
      <c r="C26" s="21" t="s">
        <v>221</v>
      </c>
      <c r="D26" s="22">
        <v>12.68</v>
      </c>
      <c r="E26" s="22"/>
      <c r="F26" s="23"/>
      <c r="G26" s="17">
        <f t="shared" ref="G26:G33" si="4">SUM(D26:F26)</f>
        <v>12.68</v>
      </c>
      <c r="H26" s="24">
        <f t="shared" si="3"/>
        <v>12.68</v>
      </c>
    </row>
    <row r="27" spans="1:8" ht="15" customHeight="1" x14ac:dyDescent="0.25">
      <c r="A27" s="19">
        <v>7350</v>
      </c>
      <c r="B27" s="20" t="s">
        <v>238</v>
      </c>
      <c r="C27" s="21" t="s">
        <v>239</v>
      </c>
      <c r="D27" s="22">
        <v>2.76</v>
      </c>
      <c r="E27" s="22"/>
      <c r="F27" s="23"/>
      <c r="G27" s="17">
        <f t="shared" si="4"/>
        <v>2.76</v>
      </c>
      <c r="H27" s="24">
        <f t="shared" ref="H27:H34" si="5">ROUND(G27,2)</f>
        <v>2.76</v>
      </c>
    </row>
    <row r="28" spans="1:8" ht="15" customHeight="1" x14ac:dyDescent="0.25">
      <c r="A28" s="19">
        <v>7471</v>
      </c>
      <c r="B28" s="20" t="s">
        <v>251</v>
      </c>
      <c r="C28" s="21" t="s">
        <v>256</v>
      </c>
      <c r="D28" s="22">
        <v>9.9</v>
      </c>
      <c r="E28" s="22"/>
      <c r="F28" s="23"/>
      <c r="G28" s="17">
        <f t="shared" si="4"/>
        <v>9.9</v>
      </c>
      <c r="H28" s="24">
        <f t="shared" si="5"/>
        <v>9.9</v>
      </c>
    </row>
    <row r="29" spans="1:8" ht="15" customHeight="1" x14ac:dyDescent="0.25">
      <c r="A29" s="19">
        <v>7499</v>
      </c>
      <c r="B29" s="20" t="s">
        <v>259</v>
      </c>
      <c r="C29" s="21" t="s">
        <v>260</v>
      </c>
      <c r="D29" s="22">
        <v>1.38</v>
      </c>
      <c r="E29" s="22"/>
      <c r="F29" s="23"/>
      <c r="G29" s="17">
        <f t="shared" si="4"/>
        <v>1.38</v>
      </c>
      <c r="H29" s="24">
        <f t="shared" si="5"/>
        <v>1.38</v>
      </c>
    </row>
    <row r="30" spans="1:8" ht="15" customHeight="1" x14ac:dyDescent="0.25">
      <c r="A30" s="19">
        <v>7620</v>
      </c>
      <c r="B30" s="20" t="s">
        <v>266</v>
      </c>
      <c r="C30" s="21" t="s">
        <v>267</v>
      </c>
      <c r="D30" s="22">
        <v>13.5</v>
      </c>
      <c r="E30" s="22"/>
      <c r="F30" s="23"/>
      <c r="G30" s="17">
        <f t="shared" si="4"/>
        <v>13.5</v>
      </c>
      <c r="H30" s="24">
        <f t="shared" si="5"/>
        <v>13.5</v>
      </c>
    </row>
    <row r="31" spans="1:8" ht="15" customHeight="1" x14ac:dyDescent="0.25">
      <c r="A31" s="19">
        <v>8220</v>
      </c>
      <c r="B31" s="20" t="s">
        <v>289</v>
      </c>
      <c r="C31" s="21" t="s">
        <v>290</v>
      </c>
      <c r="D31" s="22">
        <v>6.4</v>
      </c>
      <c r="E31" s="22"/>
      <c r="F31" s="23"/>
      <c r="G31" s="17">
        <f t="shared" si="4"/>
        <v>6.4</v>
      </c>
      <c r="H31" s="24">
        <f t="shared" si="5"/>
        <v>6.4</v>
      </c>
    </row>
    <row r="32" spans="1:8" ht="15" customHeight="1" x14ac:dyDescent="0.25">
      <c r="A32" s="19">
        <v>8730</v>
      </c>
      <c r="B32" s="20" t="s">
        <v>305</v>
      </c>
      <c r="C32" s="21" t="s">
        <v>306</v>
      </c>
      <c r="D32" s="22">
        <v>47.85</v>
      </c>
      <c r="E32" s="22"/>
      <c r="F32" s="23"/>
      <c r="G32" s="17">
        <f t="shared" si="4"/>
        <v>47.85</v>
      </c>
      <c r="H32" s="24">
        <f t="shared" si="5"/>
        <v>47.85</v>
      </c>
    </row>
    <row r="33" spans="1:8" ht="15" customHeight="1" x14ac:dyDescent="0.25">
      <c r="A33" s="19">
        <v>8890</v>
      </c>
      <c r="B33" s="20" t="s">
        <v>310</v>
      </c>
      <c r="C33" s="21" t="s">
        <v>311</v>
      </c>
      <c r="D33" s="22">
        <v>9.93</v>
      </c>
      <c r="E33" s="22"/>
      <c r="F33" s="23"/>
      <c r="G33" s="17">
        <f t="shared" si="4"/>
        <v>9.93</v>
      </c>
      <c r="H33" s="24">
        <f t="shared" si="5"/>
        <v>9.93</v>
      </c>
    </row>
    <row r="34" spans="1:8" ht="15" customHeight="1" x14ac:dyDescent="0.25">
      <c r="A34" s="19">
        <v>9090</v>
      </c>
      <c r="B34" s="20" t="s">
        <v>326</v>
      </c>
      <c r="C34" s="21" t="s">
        <v>327</v>
      </c>
      <c r="D34" s="22">
        <v>1.66</v>
      </c>
      <c r="E34" s="22"/>
      <c r="F34" s="23"/>
      <c r="G34" s="17">
        <f t="shared" ref="G34:G37" si="6">SUM(D34:F34)</f>
        <v>1.66</v>
      </c>
      <c r="H34" s="24">
        <f t="shared" si="5"/>
        <v>1.66</v>
      </c>
    </row>
    <row r="35" spans="1:8" ht="15" customHeight="1" x14ac:dyDescent="0.25">
      <c r="A35" s="19">
        <v>130094</v>
      </c>
      <c r="B35" s="20" t="s">
        <v>390</v>
      </c>
      <c r="C35" s="21" t="s">
        <v>391</v>
      </c>
      <c r="D35" s="22">
        <v>15.8</v>
      </c>
      <c r="E35" s="22"/>
      <c r="F35" s="23"/>
      <c r="G35" s="17">
        <f t="shared" si="6"/>
        <v>15.8</v>
      </c>
      <c r="H35" s="24">
        <f t="shared" ref="H35:H37" si="7">ROUND(G35,2)</f>
        <v>15.8</v>
      </c>
    </row>
    <row r="36" spans="1:8" ht="15" customHeight="1" x14ac:dyDescent="0.25">
      <c r="A36" s="19">
        <v>130441</v>
      </c>
      <c r="B36" s="20" t="s">
        <v>416</v>
      </c>
      <c r="C36" s="21" t="s">
        <v>417</v>
      </c>
      <c r="D36" s="22">
        <v>3.3959999999999999</v>
      </c>
      <c r="E36" s="22"/>
      <c r="F36" s="23"/>
      <c r="G36" s="17">
        <f t="shared" si="6"/>
        <v>3.3959999999999999</v>
      </c>
      <c r="H36" s="24">
        <f t="shared" si="7"/>
        <v>3.4</v>
      </c>
    </row>
    <row r="37" spans="1:8" ht="15" customHeight="1" x14ac:dyDescent="0.25">
      <c r="A37" s="19">
        <v>130482</v>
      </c>
      <c r="B37" s="20" t="s">
        <v>423</v>
      </c>
      <c r="C37" s="21" t="s">
        <v>424</v>
      </c>
      <c r="D37" s="22">
        <v>0.69</v>
      </c>
      <c r="E37" s="22"/>
      <c r="F37" s="23"/>
      <c r="G37" s="17">
        <f t="shared" si="6"/>
        <v>0.69</v>
      </c>
      <c r="H37" s="24">
        <f t="shared" si="7"/>
        <v>0.69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509.06</v>
      </c>
      <c r="E38" s="22"/>
      <c r="F38" s="23"/>
      <c r="G38" s="17">
        <f t="shared" ref="G38:G40" si="8">SUM(D38:F38)</f>
        <v>509.06</v>
      </c>
      <c r="H38" s="24">
        <f t="shared" ref="H38:H41" si="9">ROUND(G38,2)</f>
        <v>509.06</v>
      </c>
    </row>
    <row r="39" spans="1:8" ht="15" customHeight="1" x14ac:dyDescent="0.25">
      <c r="A39" s="19">
        <v>130951</v>
      </c>
      <c r="B39" s="20" t="s">
        <v>518</v>
      </c>
      <c r="C39" s="21" t="s">
        <v>519</v>
      </c>
      <c r="D39" s="22">
        <v>8.1180000000000003</v>
      </c>
      <c r="E39" s="22"/>
      <c r="F39" s="23"/>
      <c r="G39" s="17">
        <f t="shared" si="8"/>
        <v>8.1180000000000003</v>
      </c>
      <c r="H39" s="24">
        <f t="shared" si="9"/>
        <v>8.1199999999999992</v>
      </c>
    </row>
    <row r="40" spans="1:8" ht="15" customHeight="1" x14ac:dyDescent="0.25">
      <c r="A40" s="19">
        <v>150000</v>
      </c>
      <c r="B40" s="20" t="s">
        <v>522</v>
      </c>
      <c r="C40" s="21" t="s">
        <v>523</v>
      </c>
      <c r="D40" s="22">
        <v>4.91</v>
      </c>
      <c r="E40" s="22"/>
      <c r="F40" s="23"/>
      <c r="G40" s="17">
        <f t="shared" si="8"/>
        <v>4.91</v>
      </c>
      <c r="H40" s="24">
        <f t="shared" si="9"/>
        <v>4.91</v>
      </c>
    </row>
    <row r="41" spans="1:8" ht="15" customHeight="1" x14ac:dyDescent="0.25">
      <c r="A41" s="19">
        <v>150020</v>
      </c>
      <c r="B41" s="20" t="s">
        <v>534</v>
      </c>
      <c r="C41" s="21" t="s">
        <v>535</v>
      </c>
      <c r="D41" s="22">
        <v>203.15600000000001</v>
      </c>
      <c r="E41" s="22"/>
      <c r="F41" s="23"/>
      <c r="G41" s="17">
        <f t="shared" ref="G41:G43" si="10">SUM(D41:F41)</f>
        <v>203.15600000000001</v>
      </c>
      <c r="H41" s="24">
        <f t="shared" si="9"/>
        <v>203.16</v>
      </c>
    </row>
    <row r="42" spans="1:8" ht="15" customHeight="1" x14ac:dyDescent="0.25">
      <c r="A42" s="19">
        <v>152010</v>
      </c>
      <c r="B42" s="20" t="s">
        <v>556</v>
      </c>
      <c r="C42" s="21" t="s">
        <v>557</v>
      </c>
      <c r="D42" s="22">
        <v>10.65</v>
      </c>
      <c r="E42" s="22"/>
      <c r="F42" s="23"/>
      <c r="G42" s="17">
        <f t="shared" si="10"/>
        <v>10.65</v>
      </c>
      <c r="H42" s="24">
        <f t="shared" ref="H42:H45" si="11">ROUND(G42,2)</f>
        <v>10.65</v>
      </c>
    </row>
    <row r="43" spans="1:8" ht="15" customHeight="1" x14ac:dyDescent="0.25">
      <c r="A43" s="19">
        <v>210225</v>
      </c>
      <c r="B43" s="20" t="s">
        <v>611</v>
      </c>
      <c r="C43" s="21" t="s">
        <v>716</v>
      </c>
      <c r="D43" s="22">
        <v>6.2</v>
      </c>
      <c r="E43" s="22"/>
      <c r="F43" s="23"/>
      <c r="G43" s="17">
        <f t="shared" si="10"/>
        <v>6.2</v>
      </c>
      <c r="H43" s="24">
        <f t="shared" si="11"/>
        <v>6.2</v>
      </c>
    </row>
    <row r="44" spans="1:8" ht="15" customHeight="1" x14ac:dyDescent="0.25">
      <c r="A44" s="19">
        <v>230201</v>
      </c>
      <c r="B44" s="20" t="s">
        <v>631</v>
      </c>
      <c r="C44" s="21" t="s">
        <v>632</v>
      </c>
      <c r="D44" s="22">
        <v>237.75200000000001</v>
      </c>
      <c r="E44" s="22"/>
      <c r="F44" s="23"/>
      <c r="G44" s="17">
        <f t="shared" ref="G44:G49" si="12">SUM(D44:F44)</f>
        <v>237.75200000000001</v>
      </c>
      <c r="H44" s="24">
        <f t="shared" si="11"/>
        <v>237.75</v>
      </c>
    </row>
    <row r="45" spans="1:8" ht="15" customHeight="1" x14ac:dyDescent="0.25">
      <c r="A45" s="19">
        <v>230202</v>
      </c>
      <c r="B45" s="20" t="s">
        <v>633</v>
      </c>
      <c r="C45" s="21" t="s">
        <v>634</v>
      </c>
      <c r="D45" s="22">
        <v>434.75599999999997</v>
      </c>
      <c r="E45" s="4">
        <v>17.41</v>
      </c>
      <c r="F45" s="23">
        <v>8501.64</v>
      </c>
      <c r="G45" s="17">
        <f t="shared" si="12"/>
        <v>8953.8059999999987</v>
      </c>
      <c r="H45" s="24">
        <f t="shared" si="11"/>
        <v>8953.81</v>
      </c>
    </row>
    <row r="46" spans="1:8" ht="15" customHeight="1" x14ac:dyDescent="0.25">
      <c r="A46" s="19">
        <v>230203</v>
      </c>
      <c r="B46" s="20" t="s">
        <v>635</v>
      </c>
      <c r="C46" s="21" t="s">
        <v>636</v>
      </c>
      <c r="D46" s="22">
        <v>95.02</v>
      </c>
      <c r="E46" s="22"/>
      <c r="F46" s="23"/>
      <c r="G46" s="17">
        <f t="shared" si="12"/>
        <v>95.02</v>
      </c>
      <c r="H46" s="24">
        <f t="shared" ref="H46:H49" si="13">ROUND(G46,2)</f>
        <v>95.02</v>
      </c>
    </row>
    <row r="47" spans="1:8" ht="15" customHeight="1" x14ac:dyDescent="0.25">
      <c r="A47" s="19">
        <v>230208</v>
      </c>
      <c r="B47" s="20" t="s">
        <v>639</v>
      </c>
      <c r="C47" s="21" t="s">
        <v>640</v>
      </c>
      <c r="D47" s="22">
        <v>125.05800000000001</v>
      </c>
      <c r="E47" s="22"/>
      <c r="F47" s="23"/>
      <c r="G47" s="17">
        <f t="shared" si="12"/>
        <v>125.05800000000001</v>
      </c>
      <c r="H47" s="24">
        <f t="shared" si="13"/>
        <v>125.06</v>
      </c>
    </row>
    <row r="48" spans="1:8" ht="15" customHeight="1" x14ac:dyDescent="0.25">
      <c r="A48" s="26" t="s">
        <v>718</v>
      </c>
      <c r="B48" s="20" t="s">
        <v>645</v>
      </c>
      <c r="C48" s="21" t="s">
        <v>719</v>
      </c>
      <c r="D48" s="22">
        <v>4.83</v>
      </c>
      <c r="E48" s="22"/>
      <c r="F48" s="23"/>
      <c r="G48" s="17">
        <f t="shared" si="12"/>
        <v>4.83</v>
      </c>
      <c r="H48" s="24">
        <f t="shared" si="13"/>
        <v>4.83</v>
      </c>
    </row>
    <row r="49" spans="1:8" ht="15" customHeight="1" x14ac:dyDescent="0.25">
      <c r="A49" s="19">
        <v>814020</v>
      </c>
      <c r="B49" s="20" t="s">
        <v>647</v>
      </c>
      <c r="C49" s="21" t="s">
        <v>648</v>
      </c>
      <c r="D49" s="22">
        <v>14.112</v>
      </c>
      <c r="E49" s="22"/>
      <c r="F49" s="23"/>
      <c r="G49" s="17">
        <f t="shared" si="12"/>
        <v>14.112</v>
      </c>
      <c r="H49" s="24">
        <f t="shared" si="13"/>
        <v>14.11</v>
      </c>
    </row>
    <row r="50" spans="1:8" ht="15" customHeight="1" x14ac:dyDescent="0.25">
      <c r="D50" s="34">
        <f>SUM(D5:D49)</f>
        <v>4643.5920000000006</v>
      </c>
      <c r="E50" s="34">
        <f>SUM(E5:E49)</f>
        <v>17.41</v>
      </c>
      <c r="F50" s="35">
        <f>SUM(F7:F49)</f>
        <v>10799.81</v>
      </c>
      <c r="G50" s="36">
        <f>SUM(G5:G49)</f>
        <v>15460.811999999998</v>
      </c>
      <c r="H50" s="37">
        <f>SUM(H5:H49)</f>
        <v>15460.839999999998</v>
      </c>
    </row>
    <row r="51" spans="1:8" ht="15" customHeight="1" x14ac:dyDescent="0.25">
      <c r="A51" s="2" t="s">
        <v>7</v>
      </c>
      <c r="F51" s="4" t="s">
        <v>7</v>
      </c>
      <c r="G51" s="38"/>
      <c r="H51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8C96-9A0A-4B0F-A275-5E286F5CC945}">
  <dimension ref="A2:H404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75.275999999999996</v>
      </c>
      <c r="E5" s="15"/>
      <c r="F5" s="16"/>
      <c r="G5" s="17">
        <f t="shared" ref="G5:G61" si="0">SUM(D5:F5)</f>
        <v>75.275999999999996</v>
      </c>
      <c r="H5" s="18">
        <f t="shared" ref="H5:H69" si="1">ROUND(G5,2)</f>
        <v>75.28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/>
      <c r="E11" s="22"/>
      <c r="F11" s="23"/>
      <c r="G11" s="17">
        <f t="shared" si="0"/>
        <v>0</v>
      </c>
      <c r="H11" s="24">
        <f t="shared" si="1"/>
        <v>0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10.35</v>
      </c>
      <c r="E14" s="22"/>
      <c r="F14" s="23"/>
      <c r="G14" s="17">
        <f t="shared" si="0"/>
        <v>10.35</v>
      </c>
      <c r="H14" s="24">
        <f t="shared" si="1"/>
        <v>10.35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>
        <v>49.15</v>
      </c>
      <c r="E26" s="22"/>
      <c r="F26" s="23"/>
      <c r="G26" s="17">
        <f t="shared" si="0"/>
        <v>49.15</v>
      </c>
      <c r="H26" s="24">
        <f t="shared" si="1"/>
        <v>49.15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0.69</v>
      </c>
      <c r="E30" s="22"/>
      <c r="F30" s="23"/>
      <c r="G30" s="17">
        <f t="shared" si="0"/>
        <v>0.69</v>
      </c>
      <c r="H30" s="24">
        <f t="shared" si="1"/>
        <v>0.69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265.18400000000003</v>
      </c>
      <c r="E31" s="22"/>
      <c r="F31" s="23"/>
      <c r="G31" s="17">
        <f t="shared" si="0"/>
        <v>265.18400000000003</v>
      </c>
      <c r="H31" s="24">
        <f t="shared" si="1"/>
        <v>265.18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23.46</v>
      </c>
      <c r="E38" s="22"/>
      <c r="F38" s="23"/>
      <c r="G38" s="17">
        <f t="shared" si="0"/>
        <v>23.46</v>
      </c>
      <c r="H38" s="24">
        <f t="shared" si="1"/>
        <v>23.46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>
        <v>33.1</v>
      </c>
      <c r="E57" s="22"/>
      <c r="F57" s="23"/>
      <c r="G57" s="17">
        <f t="shared" si="0"/>
        <v>33.1</v>
      </c>
      <c r="H57" s="24">
        <f t="shared" si="1"/>
        <v>33.1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>
        <v>14.17</v>
      </c>
      <c r="E63" s="22"/>
      <c r="F63" s="23"/>
      <c r="G63" s="17">
        <f t="shared" ref="G63:G126" si="2">SUM(D63:F63)</f>
        <v>14.17</v>
      </c>
      <c r="H63" s="24">
        <f t="shared" si="1"/>
        <v>14.17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>
        <v>4.5</v>
      </c>
      <c r="E68" s="22"/>
      <c r="F68" s="23"/>
      <c r="G68" s="17">
        <f t="shared" si="2"/>
        <v>4.5</v>
      </c>
      <c r="H68" s="24">
        <f t="shared" si="1"/>
        <v>4.5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2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2"/>
        <v>0</v>
      </c>
      <c r="H70" s="24">
        <f t="shared" ref="H70:H133" si="3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>
        <v>20.52</v>
      </c>
      <c r="E71" s="22"/>
      <c r="F71" s="23"/>
      <c r="G71" s="17">
        <f t="shared" si="2"/>
        <v>20.52</v>
      </c>
      <c r="H71" s="24">
        <f t="shared" si="3"/>
        <v>20.52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>
        <v>10.33</v>
      </c>
      <c r="E77" s="22"/>
      <c r="F77" s="23"/>
      <c r="G77" s="17">
        <f t="shared" si="2"/>
        <v>10.33</v>
      </c>
      <c r="H77" s="24">
        <f t="shared" si="3"/>
        <v>10.33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>
        <v>0.69</v>
      </c>
      <c r="E81" s="22"/>
      <c r="F81" s="23"/>
      <c r="G81" s="17">
        <f t="shared" si="2"/>
        <v>0.69</v>
      </c>
      <c r="H81" s="24">
        <f t="shared" si="3"/>
        <v>0.69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2"/>
        <v>0</v>
      </c>
      <c r="H84" s="24">
        <f t="shared" si="3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6.99</v>
      </c>
      <c r="E85" s="22"/>
      <c r="F85" s="23"/>
      <c r="G85" s="17">
        <f t="shared" si="2"/>
        <v>6.99</v>
      </c>
      <c r="H85" s="24">
        <f t="shared" si="3"/>
        <v>6.99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3321.84</v>
      </c>
      <c r="E86" s="22"/>
      <c r="F86" s="23"/>
      <c r="G86" s="17">
        <f t="shared" si="2"/>
        <v>3321.84</v>
      </c>
      <c r="H86" s="24">
        <f t="shared" si="3"/>
        <v>3321.84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0.69</v>
      </c>
      <c r="E87" s="25"/>
      <c r="F87" s="23"/>
      <c r="G87" s="17">
        <f t="shared" si="2"/>
        <v>0.69</v>
      </c>
      <c r="H87" s="24">
        <f t="shared" si="3"/>
        <v>0.69</v>
      </c>
    </row>
    <row r="88" spans="1:8" ht="15" customHeight="1" x14ac:dyDescent="0.25">
      <c r="A88" s="19">
        <v>5897</v>
      </c>
      <c r="B88" s="20" t="s">
        <v>156</v>
      </c>
      <c r="C88" s="21" t="s">
        <v>762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6022</v>
      </c>
      <c r="B91" s="20" t="s">
        <v>156</v>
      </c>
      <c r="C91" s="21" t="s">
        <v>159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>
        <v>502.74</v>
      </c>
      <c r="E104" s="22"/>
      <c r="F104" s="23"/>
      <c r="G104" s="17">
        <f t="shared" si="2"/>
        <v>502.74</v>
      </c>
      <c r="H104" s="24">
        <f t="shared" si="3"/>
        <v>502.74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>
        <v>30.7</v>
      </c>
      <c r="E114" s="22"/>
      <c r="F114" s="23"/>
      <c r="G114" s="17">
        <f t="shared" si="2"/>
        <v>30.7</v>
      </c>
      <c r="H114" s="24">
        <f t="shared" si="3"/>
        <v>30.7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>
        <v>30.99</v>
      </c>
      <c r="E115" s="22"/>
      <c r="F115" s="23"/>
      <c r="G115" s="17">
        <f t="shared" si="2"/>
        <v>30.99</v>
      </c>
      <c r="H115" s="24">
        <f t="shared" si="3"/>
        <v>30.99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>
        <v>7.08</v>
      </c>
      <c r="E119" s="22"/>
      <c r="F119" s="23"/>
      <c r="G119" s="17">
        <f t="shared" si="2"/>
        <v>7.08</v>
      </c>
      <c r="H119" s="24">
        <f t="shared" si="3"/>
        <v>7.08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>
        <v>12</v>
      </c>
      <c r="E126" s="22"/>
      <c r="F126" s="23"/>
      <c r="G126" s="17">
        <f t="shared" si="2"/>
        <v>12</v>
      </c>
      <c r="H126" s="24">
        <f t="shared" si="3"/>
        <v>12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>
        <v>0.69</v>
      </c>
      <c r="E127" s="22"/>
      <c r="F127" s="23"/>
      <c r="G127" s="17">
        <f t="shared" ref="G127:G190" si="4">SUM(D127:F127)</f>
        <v>0.69</v>
      </c>
      <c r="H127" s="24">
        <f t="shared" si="3"/>
        <v>0.69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>
        <v>10.199999999999999</v>
      </c>
      <c r="E130" s="22"/>
      <c r="F130" s="23"/>
      <c r="G130" s="17">
        <f t="shared" si="4"/>
        <v>10.199999999999999</v>
      </c>
      <c r="H130" s="24">
        <f t="shared" si="3"/>
        <v>10.199999999999999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4"/>
        <v>0</v>
      </c>
      <c r="H133" s="24">
        <f t="shared" si="3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/>
      <c r="E134" s="22"/>
      <c r="F134" s="23"/>
      <c r="G134" s="17">
        <f t="shared" si="4"/>
        <v>0</v>
      </c>
      <c r="H134" s="24">
        <f t="shared" ref="H134:H197" si="5">ROUND(G134,2)</f>
        <v>0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>
        <v>16.5</v>
      </c>
      <c r="E135" s="22"/>
      <c r="F135" s="23"/>
      <c r="G135" s="17">
        <f t="shared" si="4"/>
        <v>16.5</v>
      </c>
      <c r="H135" s="24">
        <f t="shared" si="5"/>
        <v>16.5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>
        <v>83.14</v>
      </c>
      <c r="E136" s="22"/>
      <c r="F136" s="23"/>
      <c r="G136" s="17">
        <f t="shared" si="4"/>
        <v>83.14</v>
      </c>
      <c r="H136" s="24">
        <f t="shared" si="5"/>
        <v>83.14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>
        <v>14.95</v>
      </c>
      <c r="E150" s="22"/>
      <c r="F150" s="23"/>
      <c r="G150" s="17">
        <f t="shared" si="4"/>
        <v>14.95</v>
      </c>
      <c r="H150" s="24">
        <f t="shared" si="5"/>
        <v>14.95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>
        <v>123.8</v>
      </c>
      <c r="E151" s="22"/>
      <c r="F151" s="23"/>
      <c r="G151" s="17">
        <f t="shared" si="4"/>
        <v>123.8</v>
      </c>
      <c r="H151" s="24">
        <f t="shared" si="5"/>
        <v>123.8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>
        <v>1.65</v>
      </c>
      <c r="E156" s="22"/>
      <c r="F156" s="23"/>
      <c r="G156" s="17">
        <f t="shared" si="4"/>
        <v>1.65</v>
      </c>
      <c r="H156" s="24">
        <f t="shared" si="5"/>
        <v>1.65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>
        <v>196.524</v>
      </c>
      <c r="E167" s="22"/>
      <c r="F167" s="23"/>
      <c r="G167" s="17">
        <f t="shared" si="4"/>
        <v>196.524</v>
      </c>
      <c r="H167" s="24">
        <f t="shared" si="5"/>
        <v>196.52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>
        <v>25.57</v>
      </c>
      <c r="E178" s="22"/>
      <c r="F178" s="23"/>
      <c r="G178" s="17">
        <f t="shared" si="4"/>
        <v>25.57</v>
      </c>
      <c r="H178" s="24">
        <f t="shared" si="5"/>
        <v>25.57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52.07</v>
      </c>
      <c r="E181" s="22"/>
      <c r="F181" s="23"/>
      <c r="G181" s="17">
        <f t="shared" si="4"/>
        <v>52.07</v>
      </c>
      <c r="H181" s="24">
        <f t="shared" si="5"/>
        <v>52.07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>
        <v>11.91</v>
      </c>
      <c r="E187" s="22"/>
      <c r="F187" s="23"/>
      <c r="G187" s="17">
        <f t="shared" si="4"/>
        <v>11.91</v>
      </c>
      <c r="H187" s="24">
        <f t="shared" si="5"/>
        <v>11.91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4"/>
        <v>0</v>
      </c>
      <c r="H190" s="24">
        <f t="shared" si="5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>
        <v>2.04</v>
      </c>
      <c r="E191" s="22"/>
      <c r="F191" s="23"/>
      <c r="G191" s="17">
        <f t="shared" ref="G191:G254" si="6">SUM(D191:F191)</f>
        <v>2.04</v>
      </c>
      <c r="H191" s="24">
        <f t="shared" si="5"/>
        <v>2.04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6"/>
        <v>0</v>
      </c>
      <c r="H197" s="24">
        <f t="shared" si="5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6"/>
        <v>0</v>
      </c>
      <c r="H198" s="24">
        <f t="shared" ref="H198:H261" si="7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>
        <v>147.15</v>
      </c>
      <c r="E202" s="22"/>
      <c r="F202" s="23"/>
      <c r="G202" s="17">
        <f t="shared" si="6"/>
        <v>147.15</v>
      </c>
      <c r="H202" s="24">
        <f t="shared" si="7"/>
        <v>147.15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>
        <v>5.25</v>
      </c>
      <c r="E212" s="22"/>
      <c r="F212" s="23"/>
      <c r="G212" s="17">
        <f t="shared" si="6"/>
        <v>5.25</v>
      </c>
      <c r="H212" s="24">
        <f t="shared" si="7"/>
        <v>5.25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>
        <v>1.77</v>
      </c>
      <c r="E230" s="22"/>
      <c r="F230" s="23"/>
      <c r="G230" s="17">
        <f t="shared" si="6"/>
        <v>1.77</v>
      </c>
      <c r="H230" s="24">
        <f t="shared" si="7"/>
        <v>1.77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>
        <v>0.69</v>
      </c>
      <c r="E233" s="22"/>
      <c r="F233" s="23"/>
      <c r="G233" s="17">
        <f t="shared" si="6"/>
        <v>0.69</v>
      </c>
      <c r="H233" s="24">
        <f t="shared" si="7"/>
        <v>0.69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6"/>
        <v>0</v>
      </c>
      <c r="H244" s="24">
        <f t="shared" si="7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4.1399999999999997</v>
      </c>
      <c r="E245" s="22"/>
      <c r="F245" s="23"/>
      <c r="G245" s="17">
        <f t="shared" si="6"/>
        <v>4.1399999999999997</v>
      </c>
      <c r="H245" s="24">
        <f t="shared" si="7"/>
        <v>4.1399999999999997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>
        <v>1.38</v>
      </c>
      <c r="E246" s="22"/>
      <c r="F246" s="23"/>
      <c r="G246" s="17">
        <f t="shared" si="6"/>
        <v>1.38</v>
      </c>
      <c r="H246" s="24">
        <f t="shared" si="7"/>
        <v>1.38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>
        <v>0.69</v>
      </c>
      <c r="E253" s="22"/>
      <c r="F253" s="23"/>
      <c r="G253" s="17">
        <f t="shared" si="6"/>
        <v>0.69</v>
      </c>
      <c r="H253" s="24">
        <f t="shared" si="7"/>
        <v>0.69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6"/>
        <v>0</v>
      </c>
      <c r="H254" s="24">
        <f t="shared" si="7"/>
        <v>0</v>
      </c>
    </row>
    <row r="255" spans="1:8" ht="15" customHeight="1" x14ac:dyDescent="0.25">
      <c r="A255" s="19">
        <v>130522</v>
      </c>
      <c r="B255" s="20" t="s">
        <v>432</v>
      </c>
      <c r="C255" s="21" t="s">
        <v>433</v>
      </c>
      <c r="D255" s="22"/>
      <c r="E255" s="22"/>
      <c r="F255" s="23"/>
      <c r="G255" s="17">
        <f t="shared" ref="G255:G315" si="8">SUM(D255:F255)</f>
        <v>0</v>
      </c>
      <c r="H255" s="24">
        <f t="shared" si="7"/>
        <v>0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130554</v>
      </c>
      <c r="B259" s="20" t="s">
        <v>436</v>
      </c>
      <c r="C259" s="21" t="s">
        <v>770</v>
      </c>
      <c r="D259" s="22">
        <v>9.0359999999999996</v>
      </c>
      <c r="E259" s="22"/>
      <c r="F259" s="23"/>
      <c r="G259" s="17">
        <f t="shared" si="8"/>
        <v>9.0359999999999996</v>
      </c>
      <c r="H259" s="24">
        <f t="shared" si="7"/>
        <v>9.0399999999999991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>
        <v>15.87</v>
      </c>
      <c r="E260" s="22"/>
      <c r="F260" s="23"/>
      <c r="G260" s="17">
        <f t="shared" si="8"/>
        <v>15.87</v>
      </c>
      <c r="H260" s="24">
        <f t="shared" si="7"/>
        <v>15.87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8"/>
        <v>0</v>
      </c>
      <c r="H261" s="24">
        <f t="shared" si="7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8"/>
        <v>0</v>
      </c>
      <c r="H262" s="24">
        <f t="shared" ref="H262:H325" si="9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557.59</v>
      </c>
      <c r="E307" s="22"/>
      <c r="F307" s="23"/>
      <c r="G307" s="17">
        <f t="shared" si="8"/>
        <v>557.59</v>
      </c>
      <c r="H307" s="24">
        <f t="shared" si="9"/>
        <v>557.59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>
        <v>15.071999999999999</v>
      </c>
      <c r="E309" s="22"/>
      <c r="F309" s="23"/>
      <c r="G309" s="17">
        <f t="shared" si="8"/>
        <v>15.071999999999999</v>
      </c>
      <c r="H309" s="24">
        <f t="shared" si="9"/>
        <v>15.07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>
        <v>0.97</v>
      </c>
      <c r="E312" s="22"/>
      <c r="F312" s="23"/>
      <c r="G312" s="17">
        <f t="shared" si="8"/>
        <v>0.97</v>
      </c>
      <c r="H312" s="24">
        <f t="shared" si="9"/>
        <v>0.97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8"/>
        <v>0</v>
      </c>
      <c r="H315" s="24">
        <f t="shared" si="9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/>
      <c r="E316" s="22"/>
      <c r="F316" s="23"/>
      <c r="G316" s="17">
        <v>0</v>
      </c>
      <c r="H316" s="24">
        <f t="shared" si="9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0">SUM(D317:F317)</f>
        <v>0</v>
      </c>
      <c r="H317" s="24">
        <f t="shared" si="9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14.11</v>
      </c>
      <c r="E318" s="22"/>
      <c r="F318" s="23"/>
      <c r="G318" s="17">
        <f t="shared" si="10"/>
        <v>14.11</v>
      </c>
      <c r="H318" s="24">
        <f t="shared" si="9"/>
        <v>14.11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>
        <v>13.1</v>
      </c>
      <c r="E321" s="22"/>
      <c r="F321" s="23"/>
      <c r="G321" s="17">
        <f t="shared" si="10"/>
        <v>13.1</v>
      </c>
      <c r="H321" s="24">
        <f t="shared" si="9"/>
        <v>13.1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0"/>
        <v>0</v>
      </c>
      <c r="H325" s="24">
        <f t="shared" si="9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0"/>
        <v>0</v>
      </c>
      <c r="H326" s="24">
        <f t="shared" ref="H326:H389" si="11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180323</v>
      </c>
      <c r="B362" s="20" t="s">
        <v>609</v>
      </c>
      <c r="C362" s="21" t="s">
        <v>685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>
        <v>36.46</v>
      </c>
      <c r="E371" s="22"/>
      <c r="F371" s="23"/>
      <c r="G371" s="17">
        <f t="shared" si="10"/>
        <v>36.46</v>
      </c>
      <c r="H371" s="24">
        <f t="shared" si="11"/>
        <v>36.46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753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0"/>
        <v>0</v>
      </c>
      <c r="H380" s="24">
        <f t="shared" si="11"/>
        <v>0</v>
      </c>
    </row>
    <row r="381" spans="1:8" ht="15" customHeight="1" x14ac:dyDescent="0.25">
      <c r="A381" s="19">
        <v>220818</v>
      </c>
      <c r="B381" s="20" t="s">
        <v>611</v>
      </c>
      <c r="C381" s="21" t="s">
        <v>682</v>
      </c>
      <c r="D381" s="22"/>
      <c r="E381" s="22"/>
      <c r="F381" s="23"/>
      <c r="G381" s="17">
        <f t="shared" ref="G381:G402" si="12">SUM(D381:F381)</f>
        <v>0</v>
      </c>
      <c r="H381" s="24">
        <f t="shared" si="11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2"/>
        <v>0</v>
      </c>
      <c r="H387" s="24">
        <f t="shared" si="11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492.88400000000001</v>
      </c>
      <c r="E388" s="22"/>
      <c r="F388" s="23"/>
      <c r="G388" s="17">
        <f t="shared" si="12"/>
        <v>492.88400000000001</v>
      </c>
      <c r="H388" s="24">
        <f t="shared" si="11"/>
        <v>492.88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2895.0160000000001</v>
      </c>
      <c r="F389" s="23"/>
      <c r="G389" s="17">
        <f t="shared" si="12"/>
        <v>2895.0160000000001</v>
      </c>
      <c r="H389" s="24">
        <f t="shared" si="11"/>
        <v>2895.02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81.349999999999994</v>
      </c>
      <c r="E390" s="22"/>
      <c r="F390" s="23"/>
      <c r="G390" s="17">
        <f t="shared" si="12"/>
        <v>81.349999999999994</v>
      </c>
      <c r="H390" s="24">
        <f t="shared" ref="H390:H402" si="13">ROUND(G390,2)</f>
        <v>81.349999999999994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185.1</v>
      </c>
      <c r="E392" s="22"/>
      <c r="F392" s="23"/>
      <c r="G392" s="17">
        <f t="shared" si="12"/>
        <v>185.1</v>
      </c>
      <c r="H392" s="24">
        <f t="shared" si="13"/>
        <v>185.1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13.3</v>
      </c>
      <c r="E397" s="22"/>
      <c r="F397" s="23"/>
      <c r="G397" s="17">
        <f t="shared" si="12"/>
        <v>13.3</v>
      </c>
      <c r="H397" s="24">
        <f t="shared" si="13"/>
        <v>13.3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21.54</v>
      </c>
      <c r="E398" s="22"/>
      <c r="F398" s="23"/>
      <c r="G398" s="17">
        <f t="shared" si="12"/>
        <v>21.54</v>
      </c>
      <c r="H398" s="24">
        <f t="shared" si="13"/>
        <v>21.54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2"/>
        <v>0</v>
      </c>
      <c r="H401" s="24">
        <f t="shared" si="1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2"/>
        <v>0</v>
      </c>
      <c r="H402" s="33">
        <f t="shared" si="13"/>
        <v>0</v>
      </c>
    </row>
    <row r="403" spans="1:8" ht="15" customHeight="1" x14ac:dyDescent="0.25">
      <c r="D403" s="34">
        <f>SUM(D5:D402)</f>
        <v>9471.9619999999995</v>
      </c>
      <c r="E403" s="34">
        <f>SUM(E5:E402)</f>
        <v>0</v>
      </c>
      <c r="F403" s="35">
        <f>SUM(F10:F402)</f>
        <v>0</v>
      </c>
      <c r="G403" s="36">
        <f>SUM(G5:G402)</f>
        <v>9471.9619999999995</v>
      </c>
      <c r="H403" s="37">
        <f>SUM(H5:H402)</f>
        <v>9471.9599999999991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C1022-5BBD-40D5-85F0-022666B84D91}">
  <sheetPr>
    <pageSetUpPr fitToPage="1"/>
  </sheetPr>
  <dimension ref="A2:H59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9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75.275999999999996</v>
      </c>
      <c r="E5" s="15"/>
      <c r="F5" s="16"/>
      <c r="G5" s="17">
        <f t="shared" ref="G5:G11" si="0">SUM(D5:F5)</f>
        <v>75.275999999999996</v>
      </c>
      <c r="H5" s="18">
        <f t="shared" ref="H5:H13" si="1">ROUND(G5,2)</f>
        <v>75.28</v>
      </c>
    </row>
    <row r="6" spans="1:8" ht="15" customHeight="1" x14ac:dyDescent="0.25">
      <c r="A6" s="19">
        <v>1450</v>
      </c>
      <c r="B6" s="20" t="s">
        <v>20</v>
      </c>
      <c r="C6" s="21" t="s">
        <v>21</v>
      </c>
      <c r="D6" s="22">
        <v>10.35</v>
      </c>
      <c r="E6" s="22"/>
      <c r="F6" s="23"/>
      <c r="G6" s="17">
        <f t="shared" si="0"/>
        <v>10.35</v>
      </c>
      <c r="H6" s="24">
        <f t="shared" si="1"/>
        <v>10.35</v>
      </c>
    </row>
    <row r="7" spans="1:8" ht="15" customHeight="1" x14ac:dyDescent="0.25">
      <c r="A7" s="19">
        <v>2140</v>
      </c>
      <c r="B7" s="20" t="s">
        <v>42</v>
      </c>
      <c r="C7" s="21" t="s">
        <v>43</v>
      </c>
      <c r="D7" s="22">
        <v>49.15</v>
      </c>
      <c r="E7" s="22"/>
      <c r="F7" s="23"/>
      <c r="G7" s="17">
        <f t="shared" si="0"/>
        <v>49.15</v>
      </c>
      <c r="H7" s="24">
        <f t="shared" si="1"/>
        <v>49.15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0.69</v>
      </c>
      <c r="E8" s="22"/>
      <c r="F8" s="23"/>
      <c r="G8" s="17">
        <f t="shared" si="0"/>
        <v>0.69</v>
      </c>
      <c r="H8" s="24">
        <f t="shared" si="1"/>
        <v>0.69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265.18400000000003</v>
      </c>
      <c r="E9" s="22"/>
      <c r="F9" s="23"/>
      <c r="G9" s="17">
        <f t="shared" si="0"/>
        <v>265.18400000000003</v>
      </c>
      <c r="H9" s="24">
        <f t="shared" si="1"/>
        <v>265.18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23.46</v>
      </c>
      <c r="E10" s="22"/>
      <c r="F10" s="23"/>
      <c r="G10" s="17">
        <f t="shared" si="0"/>
        <v>23.46</v>
      </c>
      <c r="H10" s="24">
        <f t="shared" si="1"/>
        <v>23.46</v>
      </c>
    </row>
    <row r="11" spans="1:8" ht="15" customHeight="1" x14ac:dyDescent="0.25">
      <c r="A11" s="19">
        <v>4610</v>
      </c>
      <c r="B11" s="20" t="s">
        <v>89</v>
      </c>
      <c r="C11" s="21" t="s">
        <v>102</v>
      </c>
      <c r="D11" s="22">
        <v>33.1</v>
      </c>
      <c r="E11" s="22"/>
      <c r="F11" s="23"/>
      <c r="G11" s="17">
        <f t="shared" si="0"/>
        <v>33.1</v>
      </c>
      <c r="H11" s="24">
        <f t="shared" si="1"/>
        <v>33.1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14.17</v>
      </c>
      <c r="E12" s="22"/>
      <c r="F12" s="23"/>
      <c r="G12" s="17">
        <f t="shared" ref="G12:G24" si="2">SUM(D12:F12)</f>
        <v>14.17</v>
      </c>
      <c r="H12" s="24">
        <f t="shared" si="1"/>
        <v>14.17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4.5</v>
      </c>
      <c r="E13" s="22"/>
      <c r="F13" s="23"/>
      <c r="G13" s="17">
        <f t="shared" si="2"/>
        <v>4.5</v>
      </c>
      <c r="H13" s="24">
        <f t="shared" si="1"/>
        <v>4.5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20.52</v>
      </c>
      <c r="E14" s="22"/>
      <c r="F14" s="23"/>
      <c r="G14" s="17">
        <f t="shared" si="2"/>
        <v>20.52</v>
      </c>
      <c r="H14" s="24">
        <f t="shared" ref="H14:H26" si="3">ROUND(G14,2)</f>
        <v>20.52</v>
      </c>
    </row>
    <row r="15" spans="1:8" ht="15" customHeight="1" x14ac:dyDescent="0.25">
      <c r="A15" s="19">
        <v>5470</v>
      </c>
      <c r="B15" s="20" t="s">
        <v>136</v>
      </c>
      <c r="C15" s="21" t="s">
        <v>137</v>
      </c>
      <c r="D15" s="22">
        <v>10.33</v>
      </c>
      <c r="E15" s="22"/>
      <c r="F15" s="23"/>
      <c r="G15" s="17">
        <f t="shared" si="2"/>
        <v>10.33</v>
      </c>
      <c r="H15" s="24">
        <f t="shared" si="3"/>
        <v>10.33</v>
      </c>
    </row>
    <row r="16" spans="1:8" ht="15" customHeight="1" x14ac:dyDescent="0.25">
      <c r="A16" s="19">
        <v>5600</v>
      </c>
      <c r="B16" s="20" t="s">
        <v>142</v>
      </c>
      <c r="C16" s="21" t="s">
        <v>143</v>
      </c>
      <c r="D16" s="22">
        <v>0.69</v>
      </c>
      <c r="E16" s="22"/>
      <c r="F16" s="23"/>
      <c r="G16" s="17">
        <f t="shared" si="2"/>
        <v>0.69</v>
      </c>
      <c r="H16" s="24">
        <f t="shared" si="3"/>
        <v>0.69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6.99</v>
      </c>
      <c r="E17" s="22"/>
      <c r="F17" s="23"/>
      <c r="G17" s="17">
        <f t="shared" si="2"/>
        <v>6.99</v>
      </c>
      <c r="H17" s="24">
        <f t="shared" si="3"/>
        <v>6.99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3321.84</v>
      </c>
      <c r="E18" s="22">
        <v>1194.6600000000001</v>
      </c>
      <c r="F18" s="23"/>
      <c r="G18" s="17">
        <f t="shared" si="2"/>
        <v>4516.5</v>
      </c>
      <c r="H18" s="24">
        <f t="shared" si="3"/>
        <v>4516.5</v>
      </c>
    </row>
    <row r="19" spans="1:8" ht="15" customHeight="1" x14ac:dyDescent="0.25">
      <c r="A19" s="19">
        <v>5760</v>
      </c>
      <c r="B19" s="20" t="s">
        <v>154</v>
      </c>
      <c r="C19" s="21" t="s">
        <v>155</v>
      </c>
      <c r="D19" s="25">
        <v>0.69</v>
      </c>
      <c r="E19" s="25"/>
      <c r="F19" s="23"/>
      <c r="G19" s="17">
        <f t="shared" si="2"/>
        <v>0.69</v>
      </c>
      <c r="H19" s="24">
        <f t="shared" si="3"/>
        <v>0.69</v>
      </c>
    </row>
    <row r="20" spans="1:8" ht="15" customHeight="1" x14ac:dyDescent="0.25">
      <c r="A20" s="19">
        <v>6500</v>
      </c>
      <c r="B20" s="20" t="s">
        <v>180</v>
      </c>
      <c r="C20" s="21" t="s">
        <v>181</v>
      </c>
      <c r="D20" s="22">
        <v>502.74</v>
      </c>
      <c r="E20" s="22"/>
      <c r="F20" s="23"/>
      <c r="G20" s="17">
        <f t="shared" si="2"/>
        <v>502.74</v>
      </c>
      <c r="H20" s="24">
        <f t="shared" si="3"/>
        <v>502.74</v>
      </c>
    </row>
    <row r="21" spans="1:8" ht="15" customHeight="1" x14ac:dyDescent="0.25">
      <c r="A21" s="19">
        <v>6670</v>
      </c>
      <c r="B21" s="20" t="s">
        <v>190</v>
      </c>
      <c r="C21" s="21" t="s">
        <v>197</v>
      </c>
      <c r="D21" s="22">
        <v>30.7</v>
      </c>
      <c r="E21" s="22"/>
      <c r="F21" s="23"/>
      <c r="G21" s="17">
        <f t="shared" si="2"/>
        <v>30.7</v>
      </c>
      <c r="H21" s="24">
        <f t="shared" si="3"/>
        <v>30.7</v>
      </c>
    </row>
    <row r="22" spans="1:8" ht="15" customHeight="1" x14ac:dyDescent="0.25">
      <c r="A22" s="19">
        <v>6800</v>
      </c>
      <c r="B22" s="20" t="s">
        <v>190</v>
      </c>
      <c r="C22" s="21" t="s">
        <v>198</v>
      </c>
      <c r="D22" s="22">
        <v>30.99</v>
      </c>
      <c r="E22" s="22"/>
      <c r="F22" s="23"/>
      <c r="G22" s="17">
        <f t="shared" si="2"/>
        <v>30.99</v>
      </c>
      <c r="H22" s="24">
        <f t="shared" si="3"/>
        <v>30.99</v>
      </c>
    </row>
    <row r="23" spans="1:8" ht="15" customHeight="1" x14ac:dyDescent="0.25">
      <c r="A23" s="19">
        <v>6872</v>
      </c>
      <c r="B23" s="20" t="s">
        <v>205</v>
      </c>
      <c r="C23" s="21" t="s">
        <v>206</v>
      </c>
      <c r="D23" s="22">
        <v>7.08</v>
      </c>
      <c r="E23" s="22"/>
      <c r="F23" s="23"/>
      <c r="G23" s="17">
        <f t="shared" si="2"/>
        <v>7.08</v>
      </c>
      <c r="H23" s="24">
        <f t="shared" si="3"/>
        <v>7.08</v>
      </c>
    </row>
    <row r="24" spans="1:8" ht="15" customHeight="1" x14ac:dyDescent="0.25">
      <c r="A24" s="19">
        <v>7110</v>
      </c>
      <c r="B24" s="20" t="s">
        <v>218</v>
      </c>
      <c r="C24" s="21" t="s">
        <v>219</v>
      </c>
      <c r="D24" s="22">
        <v>12</v>
      </c>
      <c r="E24" s="22"/>
      <c r="F24" s="23"/>
      <c r="G24" s="17">
        <f t="shared" si="2"/>
        <v>12</v>
      </c>
      <c r="H24" s="24">
        <f t="shared" si="3"/>
        <v>12</v>
      </c>
    </row>
    <row r="25" spans="1:8" ht="15" customHeight="1" x14ac:dyDescent="0.25">
      <c r="A25" s="19">
        <v>7140</v>
      </c>
      <c r="B25" s="20" t="s">
        <v>220</v>
      </c>
      <c r="C25" s="21" t="s">
        <v>221</v>
      </c>
      <c r="D25" s="22">
        <v>0.69</v>
      </c>
      <c r="E25" s="22"/>
      <c r="F25" s="23"/>
      <c r="G25" s="17">
        <f t="shared" ref="G25:G35" si="4">SUM(D25:F25)</f>
        <v>0.69</v>
      </c>
      <c r="H25" s="24">
        <f t="shared" si="3"/>
        <v>0.69</v>
      </c>
    </row>
    <row r="26" spans="1:8" ht="15" customHeight="1" x14ac:dyDescent="0.25">
      <c r="A26" s="19">
        <v>7250</v>
      </c>
      <c r="B26" s="20" t="s">
        <v>226</v>
      </c>
      <c r="C26" s="21" t="s">
        <v>227</v>
      </c>
      <c r="D26" s="22">
        <v>10.199999999999999</v>
      </c>
      <c r="E26" s="22"/>
      <c r="F26" s="23"/>
      <c r="G26" s="17">
        <f t="shared" si="4"/>
        <v>10.199999999999999</v>
      </c>
      <c r="H26" s="24">
        <f t="shared" si="3"/>
        <v>10.199999999999999</v>
      </c>
    </row>
    <row r="27" spans="1:8" ht="15" customHeight="1" x14ac:dyDescent="0.25">
      <c r="A27" s="19">
        <v>7320</v>
      </c>
      <c r="B27" s="20" t="s">
        <v>236</v>
      </c>
      <c r="C27" s="21" t="s">
        <v>237</v>
      </c>
      <c r="D27" s="22">
        <v>16.5</v>
      </c>
      <c r="E27" s="22"/>
      <c r="F27" s="23"/>
      <c r="G27" s="17">
        <f t="shared" si="4"/>
        <v>16.5</v>
      </c>
      <c r="H27" s="24">
        <f t="shared" ref="H27:H36" si="5">ROUND(G27,2)</f>
        <v>16.5</v>
      </c>
    </row>
    <row r="28" spans="1:8" ht="15" customHeight="1" x14ac:dyDescent="0.25">
      <c r="A28" s="19">
        <v>7350</v>
      </c>
      <c r="B28" s="20" t="s">
        <v>238</v>
      </c>
      <c r="C28" s="21" t="s">
        <v>239</v>
      </c>
      <c r="D28" s="22">
        <v>83.14</v>
      </c>
      <c r="E28" s="22"/>
      <c r="F28" s="23"/>
      <c r="G28" s="17">
        <f t="shared" si="4"/>
        <v>83.14</v>
      </c>
      <c r="H28" s="24">
        <f t="shared" si="5"/>
        <v>83.14</v>
      </c>
    </row>
    <row r="29" spans="1:8" ht="15" customHeight="1" x14ac:dyDescent="0.25">
      <c r="A29" s="19">
        <v>7540</v>
      </c>
      <c r="B29" s="20" t="s">
        <v>261</v>
      </c>
      <c r="C29" s="21" t="s">
        <v>262</v>
      </c>
      <c r="D29" s="22">
        <v>14.95</v>
      </c>
      <c r="E29" s="22"/>
      <c r="F29" s="23"/>
      <c r="G29" s="17">
        <f t="shared" si="4"/>
        <v>14.95</v>
      </c>
      <c r="H29" s="24">
        <f t="shared" si="5"/>
        <v>14.95</v>
      </c>
    </row>
    <row r="30" spans="1:8" ht="15" customHeight="1" x14ac:dyDescent="0.25">
      <c r="A30" s="19">
        <v>7570</v>
      </c>
      <c r="B30" s="20" t="s">
        <v>263</v>
      </c>
      <c r="C30" s="21" t="s">
        <v>264</v>
      </c>
      <c r="D30" s="22">
        <v>123.8</v>
      </c>
      <c r="E30" s="22"/>
      <c r="F30" s="23"/>
      <c r="G30" s="17">
        <f t="shared" si="4"/>
        <v>123.8</v>
      </c>
      <c r="H30" s="24">
        <f t="shared" si="5"/>
        <v>123.8</v>
      </c>
    </row>
    <row r="31" spans="1:8" ht="15" customHeight="1" x14ac:dyDescent="0.25">
      <c r="A31" s="19">
        <v>7690</v>
      </c>
      <c r="B31" s="20" t="s">
        <v>270</v>
      </c>
      <c r="C31" s="21" t="s">
        <v>271</v>
      </c>
      <c r="D31" s="22">
        <v>1.65</v>
      </c>
      <c r="E31" s="22"/>
      <c r="F31" s="23"/>
      <c r="G31" s="17">
        <f t="shared" si="4"/>
        <v>1.65</v>
      </c>
      <c r="H31" s="24">
        <f t="shared" si="5"/>
        <v>1.65</v>
      </c>
    </row>
    <row r="32" spans="1:8" ht="15" customHeight="1" x14ac:dyDescent="0.25">
      <c r="A32" s="19">
        <v>8180</v>
      </c>
      <c r="B32" s="20" t="s">
        <v>287</v>
      </c>
      <c r="C32" s="21" t="s">
        <v>288</v>
      </c>
      <c r="D32" s="22">
        <v>196.524</v>
      </c>
      <c r="E32" s="22"/>
      <c r="F32" s="23"/>
      <c r="G32" s="17">
        <f t="shared" si="4"/>
        <v>196.524</v>
      </c>
      <c r="H32" s="24">
        <f t="shared" si="5"/>
        <v>196.52</v>
      </c>
    </row>
    <row r="33" spans="1:8" ht="15" customHeight="1" x14ac:dyDescent="0.25">
      <c r="A33" s="19">
        <v>8730</v>
      </c>
      <c r="B33" s="20" t="s">
        <v>305</v>
      </c>
      <c r="C33" s="21" t="s">
        <v>306</v>
      </c>
      <c r="D33" s="22">
        <v>25.57</v>
      </c>
      <c r="E33" s="22"/>
      <c r="F33" s="23"/>
      <c r="G33" s="17">
        <f t="shared" si="4"/>
        <v>25.57</v>
      </c>
      <c r="H33" s="24">
        <f t="shared" si="5"/>
        <v>25.57</v>
      </c>
    </row>
    <row r="34" spans="1:8" ht="15" customHeight="1" x14ac:dyDescent="0.25">
      <c r="A34" s="19">
        <v>8890</v>
      </c>
      <c r="B34" s="20" t="s">
        <v>310</v>
      </c>
      <c r="C34" s="21" t="s">
        <v>311</v>
      </c>
      <c r="D34" s="22">
        <v>52.07</v>
      </c>
      <c r="E34" s="22"/>
      <c r="F34" s="23"/>
      <c r="G34" s="17">
        <f t="shared" si="4"/>
        <v>52.07</v>
      </c>
      <c r="H34" s="24">
        <f t="shared" si="5"/>
        <v>52.07</v>
      </c>
    </row>
    <row r="35" spans="1:8" ht="15" customHeight="1" x14ac:dyDescent="0.25">
      <c r="A35" s="19">
        <v>8990</v>
      </c>
      <c r="B35" s="20" t="s">
        <v>319</v>
      </c>
      <c r="C35" s="21" t="s">
        <v>320</v>
      </c>
      <c r="D35" s="22">
        <v>11.91</v>
      </c>
      <c r="E35" s="22"/>
      <c r="F35" s="23"/>
      <c r="G35" s="17">
        <f t="shared" si="4"/>
        <v>11.91</v>
      </c>
      <c r="H35" s="24">
        <f t="shared" si="5"/>
        <v>11.91</v>
      </c>
    </row>
    <row r="36" spans="1:8" ht="15" customHeight="1" x14ac:dyDescent="0.25">
      <c r="A36" s="19">
        <v>9090</v>
      </c>
      <c r="B36" s="20" t="s">
        <v>326</v>
      </c>
      <c r="C36" s="21" t="s">
        <v>327</v>
      </c>
      <c r="D36" s="22">
        <v>2.04</v>
      </c>
      <c r="E36" s="22"/>
      <c r="F36" s="23"/>
      <c r="G36" s="17">
        <f t="shared" ref="G36:G43" si="6">SUM(D36:F36)</f>
        <v>2.04</v>
      </c>
      <c r="H36" s="24">
        <f t="shared" si="5"/>
        <v>2.04</v>
      </c>
    </row>
    <row r="37" spans="1:8" ht="15" customHeight="1" x14ac:dyDescent="0.25">
      <c r="A37" s="19">
        <v>121000</v>
      </c>
      <c r="B37" s="20" t="s">
        <v>345</v>
      </c>
      <c r="C37" s="21" t="s">
        <v>346</v>
      </c>
      <c r="D37" s="22">
        <v>147.15</v>
      </c>
      <c r="E37" s="22"/>
      <c r="F37" s="23"/>
      <c r="G37" s="17">
        <f t="shared" si="6"/>
        <v>147.15</v>
      </c>
      <c r="H37" s="24">
        <f t="shared" ref="H37:H45" si="7">ROUND(G37,2)</f>
        <v>147.15</v>
      </c>
    </row>
    <row r="38" spans="1:8" ht="15" customHeight="1" x14ac:dyDescent="0.25">
      <c r="A38" s="19">
        <v>122011</v>
      </c>
      <c r="B38" s="20" t="s">
        <v>367</v>
      </c>
      <c r="C38" s="21" t="s">
        <v>368</v>
      </c>
      <c r="D38" s="22">
        <v>5.25</v>
      </c>
      <c r="E38" s="22"/>
      <c r="F38" s="23"/>
      <c r="G38" s="17">
        <f t="shared" si="6"/>
        <v>5.25</v>
      </c>
      <c r="H38" s="24">
        <f t="shared" si="7"/>
        <v>5.25</v>
      </c>
    </row>
    <row r="39" spans="1:8" ht="15" customHeight="1" x14ac:dyDescent="0.25">
      <c r="A39" s="19">
        <v>130094</v>
      </c>
      <c r="B39" s="20" t="s">
        <v>390</v>
      </c>
      <c r="C39" s="21" t="s">
        <v>391</v>
      </c>
      <c r="D39" s="22">
        <v>1.77</v>
      </c>
      <c r="E39" s="22"/>
      <c r="F39" s="23"/>
      <c r="G39" s="17">
        <f t="shared" si="6"/>
        <v>1.77</v>
      </c>
      <c r="H39" s="24">
        <f t="shared" si="7"/>
        <v>1.77</v>
      </c>
    </row>
    <row r="40" spans="1:8" ht="15" customHeight="1" x14ac:dyDescent="0.25">
      <c r="A40" s="19">
        <v>130100</v>
      </c>
      <c r="B40" s="20" t="s">
        <v>396</v>
      </c>
      <c r="C40" s="21" t="s">
        <v>765</v>
      </c>
      <c r="D40" s="22">
        <v>0.69</v>
      </c>
      <c r="E40" s="22"/>
      <c r="F40" s="23"/>
      <c r="G40" s="17">
        <f t="shared" si="6"/>
        <v>0.69</v>
      </c>
      <c r="H40" s="24">
        <f t="shared" si="7"/>
        <v>0.69</v>
      </c>
    </row>
    <row r="41" spans="1:8" ht="15" customHeight="1" x14ac:dyDescent="0.25">
      <c r="A41" s="19">
        <v>130441</v>
      </c>
      <c r="B41" s="20" t="s">
        <v>416</v>
      </c>
      <c r="C41" s="21" t="s">
        <v>417</v>
      </c>
      <c r="D41" s="22">
        <v>4.1399999999999997</v>
      </c>
      <c r="E41" s="22"/>
      <c r="F41" s="23"/>
      <c r="G41" s="17">
        <f t="shared" si="6"/>
        <v>4.1399999999999997</v>
      </c>
      <c r="H41" s="24">
        <f t="shared" si="7"/>
        <v>4.1399999999999997</v>
      </c>
    </row>
    <row r="42" spans="1:8" ht="15" customHeight="1" x14ac:dyDescent="0.25">
      <c r="A42" s="19">
        <v>130482</v>
      </c>
      <c r="B42" s="20" t="s">
        <v>400</v>
      </c>
      <c r="C42" s="21" t="s">
        <v>756</v>
      </c>
      <c r="D42" s="22">
        <v>1.38</v>
      </c>
      <c r="E42" s="22"/>
      <c r="F42" s="23"/>
      <c r="G42" s="17">
        <f t="shared" si="6"/>
        <v>1.38</v>
      </c>
      <c r="H42" s="24">
        <f t="shared" si="7"/>
        <v>1.38</v>
      </c>
    </row>
    <row r="43" spans="1:8" ht="15" customHeight="1" x14ac:dyDescent="0.25">
      <c r="A43" s="19">
        <v>130510</v>
      </c>
      <c r="B43" s="20" t="s">
        <v>428</v>
      </c>
      <c r="C43" s="21" t="s">
        <v>429</v>
      </c>
      <c r="D43" s="22">
        <v>0.69</v>
      </c>
      <c r="E43" s="22"/>
      <c r="F43" s="23"/>
      <c r="G43" s="17">
        <f t="shared" si="6"/>
        <v>0.69</v>
      </c>
      <c r="H43" s="24">
        <f t="shared" si="7"/>
        <v>0.69</v>
      </c>
    </row>
    <row r="44" spans="1:8" ht="15" customHeight="1" x14ac:dyDescent="0.25">
      <c r="A44" s="19">
        <v>130554</v>
      </c>
      <c r="B44" s="20" t="s">
        <v>436</v>
      </c>
      <c r="C44" s="21" t="s">
        <v>770</v>
      </c>
      <c r="D44" s="22">
        <v>9.0359999999999996</v>
      </c>
      <c r="E44" s="22"/>
      <c r="F44" s="23"/>
      <c r="G44" s="17">
        <f t="shared" ref="G44:G48" si="8">SUM(D44:F44)</f>
        <v>9.0359999999999996</v>
      </c>
      <c r="H44" s="24">
        <f t="shared" si="7"/>
        <v>9.0399999999999991</v>
      </c>
    </row>
    <row r="45" spans="1:8" ht="15" customHeight="1" x14ac:dyDescent="0.25">
      <c r="A45" s="19">
        <v>130553</v>
      </c>
      <c r="B45" s="20" t="s">
        <v>438</v>
      </c>
      <c r="C45" s="21" t="s">
        <v>439</v>
      </c>
      <c r="D45" s="22">
        <v>15.87</v>
      </c>
      <c r="E45" s="22"/>
      <c r="F45" s="23"/>
      <c r="G45" s="17">
        <f t="shared" si="8"/>
        <v>15.87</v>
      </c>
      <c r="H45" s="24">
        <f t="shared" si="7"/>
        <v>15.87</v>
      </c>
    </row>
    <row r="46" spans="1:8" ht="15" customHeight="1" x14ac:dyDescent="0.25">
      <c r="A46" s="19">
        <v>130880</v>
      </c>
      <c r="B46" s="20" t="s">
        <v>515</v>
      </c>
      <c r="C46" s="21" t="s">
        <v>516</v>
      </c>
      <c r="D46" s="22">
        <v>557.59</v>
      </c>
      <c r="E46" s="22"/>
      <c r="F46" s="23"/>
      <c r="G46" s="17">
        <f t="shared" si="8"/>
        <v>557.59</v>
      </c>
      <c r="H46" s="24">
        <f t="shared" ref="H46:H50" si="9">ROUND(G46,2)</f>
        <v>557.59</v>
      </c>
    </row>
    <row r="47" spans="1:8" ht="15" customHeight="1" x14ac:dyDescent="0.25">
      <c r="A47" s="19">
        <v>130951</v>
      </c>
      <c r="B47" s="20" t="s">
        <v>518</v>
      </c>
      <c r="C47" s="21" t="s">
        <v>519</v>
      </c>
      <c r="D47" s="22">
        <v>15.071999999999999</v>
      </c>
      <c r="E47" s="22"/>
      <c r="F47" s="23"/>
      <c r="G47" s="17">
        <f t="shared" si="8"/>
        <v>15.071999999999999</v>
      </c>
      <c r="H47" s="24">
        <f t="shared" si="9"/>
        <v>15.07</v>
      </c>
    </row>
    <row r="48" spans="1:8" ht="15" customHeight="1" x14ac:dyDescent="0.25">
      <c r="A48" s="19">
        <v>150000</v>
      </c>
      <c r="B48" s="20" t="s">
        <v>522</v>
      </c>
      <c r="C48" s="21" t="s">
        <v>523</v>
      </c>
      <c r="D48" s="22">
        <v>0.97</v>
      </c>
      <c r="E48" s="22"/>
      <c r="F48" s="23"/>
      <c r="G48" s="17">
        <f t="shared" si="8"/>
        <v>0.97</v>
      </c>
      <c r="H48" s="24">
        <f t="shared" si="9"/>
        <v>0.97</v>
      </c>
    </row>
    <row r="49" spans="1:8" ht="15" customHeight="1" x14ac:dyDescent="0.25">
      <c r="A49" s="19">
        <v>150020</v>
      </c>
      <c r="B49" s="20" t="s">
        <v>534</v>
      </c>
      <c r="C49" s="21" t="s">
        <v>535</v>
      </c>
      <c r="D49" s="22">
        <v>14.11</v>
      </c>
      <c r="E49" s="22"/>
      <c r="F49" s="23"/>
      <c r="G49" s="17">
        <f t="shared" ref="G49:G51" si="10">SUM(D49:F49)</f>
        <v>14.11</v>
      </c>
      <c r="H49" s="24">
        <f t="shared" si="9"/>
        <v>14.11</v>
      </c>
    </row>
    <row r="50" spans="1:8" ht="15" customHeight="1" x14ac:dyDescent="0.25">
      <c r="A50" s="19">
        <v>152000</v>
      </c>
      <c r="B50" s="20" t="s">
        <v>538</v>
      </c>
      <c r="C50" s="21" t="s">
        <v>539</v>
      </c>
      <c r="D50" s="22">
        <v>13.1</v>
      </c>
      <c r="E50" s="22"/>
      <c r="F50" s="23"/>
      <c r="G50" s="17">
        <f t="shared" si="10"/>
        <v>13.1</v>
      </c>
      <c r="H50" s="24">
        <f t="shared" si="9"/>
        <v>13.1</v>
      </c>
    </row>
    <row r="51" spans="1:8" ht="15" customHeight="1" x14ac:dyDescent="0.25">
      <c r="A51" s="19">
        <v>210225</v>
      </c>
      <c r="B51" s="20" t="s">
        <v>611</v>
      </c>
      <c r="C51" s="21" t="s">
        <v>716</v>
      </c>
      <c r="D51" s="22">
        <v>36.46</v>
      </c>
      <c r="E51" s="22"/>
      <c r="F51" s="23"/>
      <c r="G51" s="17">
        <f t="shared" si="10"/>
        <v>36.46</v>
      </c>
      <c r="H51" s="24">
        <f t="shared" ref="H51:H53" si="11">ROUND(G51,2)</f>
        <v>36.46</v>
      </c>
    </row>
    <row r="52" spans="1:8" ht="15" customHeight="1" x14ac:dyDescent="0.25">
      <c r="A52" s="19">
        <v>230201</v>
      </c>
      <c r="B52" s="20" t="s">
        <v>631</v>
      </c>
      <c r="C52" s="21" t="s">
        <v>632</v>
      </c>
      <c r="D52" s="22">
        <v>492.88400000000001</v>
      </c>
      <c r="E52" s="22"/>
      <c r="F52" s="23"/>
      <c r="G52" s="17">
        <f t="shared" ref="G52:G57" si="12">SUM(D52:F52)</f>
        <v>492.88400000000001</v>
      </c>
      <c r="H52" s="24">
        <f t="shared" si="11"/>
        <v>492.88</v>
      </c>
    </row>
    <row r="53" spans="1:8" ht="15" customHeight="1" x14ac:dyDescent="0.25">
      <c r="A53" s="19">
        <v>230202</v>
      </c>
      <c r="B53" s="20" t="s">
        <v>633</v>
      </c>
      <c r="C53" s="21" t="s">
        <v>634</v>
      </c>
      <c r="D53" s="22">
        <v>2895.0160000000001</v>
      </c>
      <c r="F53" s="23">
        <v>9.83</v>
      </c>
      <c r="G53" s="17">
        <f t="shared" si="12"/>
        <v>2904.846</v>
      </c>
      <c r="H53" s="24">
        <f t="shared" si="11"/>
        <v>2904.85</v>
      </c>
    </row>
    <row r="54" spans="1:8" ht="15" customHeight="1" x14ac:dyDescent="0.25">
      <c r="A54" s="19">
        <v>230203</v>
      </c>
      <c r="B54" s="20" t="s">
        <v>635</v>
      </c>
      <c r="C54" s="21" t="s">
        <v>636</v>
      </c>
      <c r="D54" s="22">
        <v>81.349999999999994</v>
      </c>
      <c r="E54" s="22"/>
      <c r="F54" s="23"/>
      <c r="G54" s="17">
        <f t="shared" si="12"/>
        <v>81.349999999999994</v>
      </c>
      <c r="H54" s="24">
        <f t="shared" ref="H54:H57" si="13">ROUND(G54,2)</f>
        <v>81.349999999999994</v>
      </c>
    </row>
    <row r="55" spans="1:8" ht="15" customHeight="1" x14ac:dyDescent="0.25">
      <c r="A55" s="19">
        <v>230208</v>
      </c>
      <c r="B55" s="20" t="s">
        <v>639</v>
      </c>
      <c r="C55" s="21" t="s">
        <v>640</v>
      </c>
      <c r="D55" s="22">
        <v>185.1</v>
      </c>
      <c r="E55" s="22"/>
      <c r="F55" s="23"/>
      <c r="G55" s="17">
        <f t="shared" si="12"/>
        <v>185.1</v>
      </c>
      <c r="H55" s="24">
        <f t="shared" si="13"/>
        <v>185.1</v>
      </c>
    </row>
    <row r="56" spans="1:8" ht="15" customHeight="1" x14ac:dyDescent="0.25">
      <c r="A56" s="26" t="s">
        <v>718</v>
      </c>
      <c r="B56" s="20" t="s">
        <v>645</v>
      </c>
      <c r="C56" s="21" t="s">
        <v>719</v>
      </c>
      <c r="D56" s="22">
        <v>13.3</v>
      </c>
      <c r="E56" s="22"/>
      <c r="F56" s="23"/>
      <c r="G56" s="17">
        <f t="shared" si="12"/>
        <v>13.3</v>
      </c>
      <c r="H56" s="24">
        <f t="shared" si="13"/>
        <v>13.3</v>
      </c>
    </row>
    <row r="57" spans="1:8" ht="15" customHeight="1" x14ac:dyDescent="0.25">
      <c r="A57" s="19">
        <v>814020</v>
      </c>
      <c r="B57" s="20" t="s">
        <v>647</v>
      </c>
      <c r="C57" s="21" t="s">
        <v>648</v>
      </c>
      <c r="D57" s="22">
        <v>21.54</v>
      </c>
      <c r="E57" s="22"/>
      <c r="F57" s="23"/>
      <c r="G57" s="17">
        <f t="shared" si="12"/>
        <v>21.54</v>
      </c>
      <c r="H57" s="24">
        <f t="shared" si="13"/>
        <v>21.54</v>
      </c>
    </row>
    <row r="58" spans="1:8" ht="15" customHeight="1" x14ac:dyDescent="0.25">
      <c r="D58" s="34">
        <f>SUM(D5:D57)</f>
        <v>9471.9619999999995</v>
      </c>
      <c r="E58" s="34">
        <f>SUM(E5:E57)</f>
        <v>1194.6600000000001</v>
      </c>
      <c r="F58" s="35">
        <f>SUM(F6:F57)</f>
        <v>9.83</v>
      </c>
      <c r="G58" s="36">
        <f>SUM(G5:G57)</f>
        <v>10676.451999999999</v>
      </c>
      <c r="H58" s="37">
        <f>SUM(H5:H57)</f>
        <v>10676.449999999999</v>
      </c>
    </row>
    <row r="59" spans="1:8" ht="15" customHeight="1" x14ac:dyDescent="0.25">
      <c r="A59" s="2" t="s">
        <v>7</v>
      </c>
      <c r="F59" s="4" t="s">
        <v>7</v>
      </c>
      <c r="G59" s="38"/>
      <c r="H59" s="37"/>
    </row>
  </sheetData>
  <pageMargins left="0.7" right="0.7" top="0.75" bottom="0.75" header="0.3" footer="0.3"/>
  <pageSetup scale="79" fitToWidth="0" orientation="portrait" r:id="rId1"/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5269-6807-4459-A985-E31F8E938AB0}">
  <dimension ref="A2:H404"/>
  <sheetViews>
    <sheetView topLeftCell="A235" zoomScale="120" zoomScaleNormal="120" workbookViewId="0">
      <selection activeCell="A235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26.634</v>
      </c>
      <c r="E5" s="15"/>
      <c r="F5" s="16"/>
      <c r="G5" s="17">
        <f t="shared" ref="G5:G61" si="0">SUM(D5:F5)</f>
        <v>26.634</v>
      </c>
      <c r="H5" s="18">
        <f t="shared" ref="H5:H69" si="1">ROUND(G5,2)</f>
        <v>26.63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2.73</v>
      </c>
      <c r="E11" s="22"/>
      <c r="F11" s="23"/>
      <c r="G11" s="17">
        <f t="shared" si="0"/>
        <v>2.73</v>
      </c>
      <c r="H11" s="24">
        <f t="shared" si="1"/>
        <v>2.73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71.540000000000006</v>
      </c>
      <c r="E14" s="22"/>
      <c r="F14" s="23"/>
      <c r="G14" s="17">
        <f t="shared" si="0"/>
        <v>71.540000000000006</v>
      </c>
      <c r="H14" s="24">
        <f t="shared" si="1"/>
        <v>71.540000000000006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11.06</v>
      </c>
      <c r="E30" s="22"/>
      <c r="F30" s="23"/>
      <c r="G30" s="17">
        <f t="shared" si="0"/>
        <v>11.06</v>
      </c>
      <c r="H30" s="24">
        <f t="shared" si="1"/>
        <v>11.06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193.828</v>
      </c>
      <c r="E31" s="22"/>
      <c r="F31" s="23"/>
      <c r="G31" s="17">
        <f t="shared" si="0"/>
        <v>193.828</v>
      </c>
      <c r="H31" s="24">
        <f t="shared" si="1"/>
        <v>193.83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>
        <v>10.72</v>
      </c>
      <c r="E32" s="22"/>
      <c r="F32" s="23"/>
      <c r="G32" s="17">
        <f t="shared" si="0"/>
        <v>10.72</v>
      </c>
      <c r="H32" s="24">
        <f t="shared" si="1"/>
        <v>10.72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10.210000000000001</v>
      </c>
      <c r="E38" s="22"/>
      <c r="F38" s="23"/>
      <c r="G38" s="17">
        <f t="shared" si="0"/>
        <v>10.210000000000001</v>
      </c>
      <c r="H38" s="24">
        <f t="shared" si="1"/>
        <v>10.210000000000001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>
        <v>15.1</v>
      </c>
      <c r="E41" s="22"/>
      <c r="F41" s="23"/>
      <c r="G41" s="17">
        <f t="shared" si="0"/>
        <v>15.1</v>
      </c>
      <c r="H41" s="24">
        <f t="shared" si="1"/>
        <v>15.1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>
        <v>4.26</v>
      </c>
      <c r="E63" s="22"/>
      <c r="F63" s="23"/>
      <c r="G63" s="17">
        <f t="shared" ref="G63:G126" si="2">SUM(D63:F63)</f>
        <v>4.26</v>
      </c>
      <c r="H63" s="24">
        <f t="shared" si="1"/>
        <v>4.26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2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2"/>
        <v>0</v>
      </c>
      <c r="H70" s="24">
        <f t="shared" ref="H70:H133" si="3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>
        <v>8.2680000000000007</v>
      </c>
      <c r="E71" s="22"/>
      <c r="F71" s="23"/>
      <c r="G71" s="17">
        <f t="shared" si="2"/>
        <v>8.2680000000000007</v>
      </c>
      <c r="H71" s="24">
        <f t="shared" si="3"/>
        <v>8.27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2"/>
        <v>0</v>
      </c>
      <c r="H84" s="24">
        <f t="shared" si="3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160.88</v>
      </c>
      <c r="E85" s="22"/>
      <c r="F85" s="23"/>
      <c r="G85" s="17">
        <f t="shared" si="2"/>
        <v>160.88</v>
      </c>
      <c r="H85" s="24">
        <f t="shared" si="3"/>
        <v>160.88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745.572</v>
      </c>
      <c r="E86" s="22"/>
      <c r="F86" s="23"/>
      <c r="G86" s="17">
        <f t="shared" si="2"/>
        <v>745.572</v>
      </c>
      <c r="H86" s="24">
        <f t="shared" si="3"/>
        <v>745.57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0.69</v>
      </c>
      <c r="E87" s="25"/>
      <c r="F87" s="23"/>
      <c r="G87" s="17">
        <f t="shared" si="2"/>
        <v>0.69</v>
      </c>
      <c r="H87" s="24">
        <f t="shared" si="3"/>
        <v>0.69</v>
      </c>
    </row>
    <row r="88" spans="1:8" ht="15" customHeight="1" x14ac:dyDescent="0.25">
      <c r="A88" s="19">
        <v>5897</v>
      </c>
      <c r="B88" s="20" t="s">
        <v>156</v>
      </c>
      <c r="C88" s="21" t="s">
        <v>762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6022</v>
      </c>
      <c r="B91" s="20" t="s">
        <v>156</v>
      </c>
      <c r="C91" s="21" t="s">
        <v>159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>
        <v>73.433999999999997</v>
      </c>
      <c r="E104" s="22"/>
      <c r="F104" s="23"/>
      <c r="G104" s="17">
        <f t="shared" si="2"/>
        <v>73.433999999999997</v>
      </c>
      <c r="H104" s="24">
        <f t="shared" si="3"/>
        <v>73.430000000000007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>
        <v>9.66</v>
      </c>
      <c r="E113" s="22"/>
      <c r="F113" s="23"/>
      <c r="G113" s="17">
        <f t="shared" si="2"/>
        <v>9.66</v>
      </c>
      <c r="H113" s="24">
        <f t="shared" si="3"/>
        <v>9.66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>
        <v>19.23</v>
      </c>
      <c r="E114" s="22"/>
      <c r="F114" s="23"/>
      <c r="G114" s="17">
        <f t="shared" si="2"/>
        <v>19.23</v>
      </c>
      <c r="H114" s="24">
        <f t="shared" si="3"/>
        <v>19.23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>
        <v>38.799999999999997</v>
      </c>
      <c r="E117" s="22"/>
      <c r="F117" s="23"/>
      <c r="G117" s="17">
        <f t="shared" si="2"/>
        <v>38.799999999999997</v>
      </c>
      <c r="H117" s="24">
        <f t="shared" si="3"/>
        <v>38.799999999999997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>
        <v>116.83</v>
      </c>
      <c r="E118" s="22"/>
      <c r="F118" s="23"/>
      <c r="G118" s="17">
        <f t="shared" si="2"/>
        <v>116.83</v>
      </c>
      <c r="H118" s="24">
        <f t="shared" si="3"/>
        <v>116.83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>
        <v>1.38</v>
      </c>
      <c r="E123" s="22"/>
      <c r="F123" s="23"/>
      <c r="G123" s="17">
        <f t="shared" si="2"/>
        <v>1.38</v>
      </c>
      <c r="H123" s="24">
        <f t="shared" si="3"/>
        <v>1.38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/>
      <c r="E126" s="22"/>
      <c r="F126" s="23"/>
      <c r="G126" s="17">
        <f t="shared" si="2"/>
        <v>0</v>
      </c>
      <c r="H126" s="24">
        <f t="shared" si="3"/>
        <v>0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/>
      <c r="E127" s="22"/>
      <c r="F127" s="23"/>
      <c r="G127" s="17">
        <f t="shared" ref="G127:G190" si="4">SUM(D127:F127)</f>
        <v>0</v>
      </c>
      <c r="H127" s="24">
        <f t="shared" si="3"/>
        <v>0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4"/>
        <v>0</v>
      </c>
      <c r="H133" s="24">
        <f t="shared" si="3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/>
      <c r="E134" s="22"/>
      <c r="F134" s="23"/>
      <c r="G134" s="17">
        <f t="shared" si="4"/>
        <v>0</v>
      </c>
      <c r="H134" s="24">
        <f t="shared" ref="H134:H197" si="5">ROUND(G134,2)</f>
        <v>0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>
        <v>17.25</v>
      </c>
      <c r="E140" s="22"/>
      <c r="F140" s="23"/>
      <c r="G140" s="17">
        <f t="shared" si="4"/>
        <v>17.25</v>
      </c>
      <c r="H140" s="24">
        <f t="shared" si="5"/>
        <v>17.25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>
        <v>13.85</v>
      </c>
      <c r="E148" s="22"/>
      <c r="F148" s="23"/>
      <c r="G148" s="17">
        <f t="shared" si="4"/>
        <v>13.85</v>
      </c>
      <c r="H148" s="24">
        <f t="shared" si="5"/>
        <v>13.85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>
        <v>3.15</v>
      </c>
      <c r="E150" s="22"/>
      <c r="F150" s="23"/>
      <c r="G150" s="17">
        <f t="shared" si="4"/>
        <v>3.15</v>
      </c>
      <c r="H150" s="24">
        <f t="shared" si="5"/>
        <v>3.15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>
        <v>1.77</v>
      </c>
      <c r="E153" s="22"/>
      <c r="F153" s="23"/>
      <c r="G153" s="17">
        <f t="shared" si="4"/>
        <v>1.77</v>
      </c>
      <c r="H153" s="24">
        <f t="shared" si="5"/>
        <v>1.77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>
        <v>3</v>
      </c>
      <c r="E154" s="22"/>
      <c r="F154" s="23"/>
      <c r="G154" s="17">
        <f t="shared" si="4"/>
        <v>3</v>
      </c>
      <c r="H154" s="24">
        <f t="shared" si="5"/>
        <v>3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>
        <v>33.646000000000001</v>
      </c>
      <c r="E157" s="22"/>
      <c r="F157" s="23"/>
      <c r="G157" s="17">
        <f t="shared" si="4"/>
        <v>33.646000000000001</v>
      </c>
      <c r="H157" s="24">
        <f t="shared" si="5"/>
        <v>33.65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>
        <v>91.8</v>
      </c>
      <c r="E158" s="22"/>
      <c r="F158" s="23"/>
      <c r="G158" s="17">
        <f t="shared" si="4"/>
        <v>91.8</v>
      </c>
      <c r="H158" s="24">
        <f t="shared" si="5"/>
        <v>91.8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>
        <v>55.42</v>
      </c>
      <c r="E178" s="22"/>
      <c r="F178" s="23"/>
      <c r="G178" s="17">
        <f t="shared" si="4"/>
        <v>55.42</v>
      </c>
      <c r="H178" s="24">
        <f t="shared" si="5"/>
        <v>55.42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76.290000000000006</v>
      </c>
      <c r="E181" s="22"/>
      <c r="F181" s="23"/>
      <c r="G181" s="17">
        <f t="shared" si="4"/>
        <v>76.290000000000006</v>
      </c>
      <c r="H181" s="24">
        <f t="shared" si="5"/>
        <v>76.290000000000006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4"/>
        <v>0</v>
      </c>
      <c r="H190" s="24">
        <f t="shared" si="5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/>
      <c r="E191" s="22"/>
      <c r="F191" s="23"/>
      <c r="G191" s="17">
        <f t="shared" ref="G191:G254" si="6">SUM(D191:F191)</f>
        <v>0</v>
      </c>
      <c r="H191" s="24">
        <f t="shared" si="5"/>
        <v>0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6"/>
        <v>0</v>
      </c>
      <c r="H197" s="24">
        <f t="shared" si="5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6"/>
        <v>0</v>
      </c>
      <c r="H198" s="24">
        <f t="shared" ref="H198:H261" si="7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>
        <v>3.45</v>
      </c>
      <c r="E212" s="22"/>
      <c r="F212" s="23"/>
      <c r="G212" s="17">
        <f t="shared" si="6"/>
        <v>3.45</v>
      </c>
      <c r="H212" s="24">
        <f t="shared" si="7"/>
        <v>3.45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>
        <v>0.63600000000000001</v>
      </c>
      <c r="E228" s="22"/>
      <c r="F228" s="23"/>
      <c r="G228" s="17">
        <f t="shared" si="6"/>
        <v>0.63600000000000001</v>
      </c>
      <c r="H228" s="24">
        <f t="shared" si="7"/>
        <v>0.64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>
        <v>0.69</v>
      </c>
      <c r="E229" s="22"/>
      <c r="F229" s="23"/>
      <c r="G229" s="17">
        <f t="shared" si="6"/>
        <v>0.69</v>
      </c>
      <c r="H229" s="24">
        <f t="shared" si="7"/>
        <v>0.69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>
        <v>3.15</v>
      </c>
      <c r="E230" s="22"/>
      <c r="F230" s="23"/>
      <c r="G230" s="17">
        <f t="shared" si="6"/>
        <v>3.15</v>
      </c>
      <c r="H230" s="24">
        <f t="shared" si="7"/>
        <v>3.15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>
        <v>9.4499999999999993</v>
      </c>
      <c r="E243" s="22"/>
      <c r="F243" s="23"/>
      <c r="G243" s="17">
        <f t="shared" si="6"/>
        <v>9.4499999999999993</v>
      </c>
      <c r="H243" s="24">
        <f t="shared" si="7"/>
        <v>9.4499999999999993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6"/>
        <v>0</v>
      </c>
      <c r="H244" s="24">
        <f t="shared" si="7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11.352</v>
      </c>
      <c r="E245" s="22"/>
      <c r="F245" s="23"/>
      <c r="G245" s="17">
        <f t="shared" si="6"/>
        <v>11.352</v>
      </c>
      <c r="H245" s="24">
        <f t="shared" si="7"/>
        <v>11.35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>
        <v>1.38</v>
      </c>
      <c r="E246" s="22"/>
      <c r="F246" s="23"/>
      <c r="G246" s="17">
        <f t="shared" si="6"/>
        <v>1.38</v>
      </c>
      <c r="H246" s="24">
        <f t="shared" si="7"/>
        <v>1.38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6"/>
        <v>0</v>
      </c>
      <c r="H254" s="24">
        <f t="shared" si="7"/>
        <v>0</v>
      </c>
    </row>
    <row r="255" spans="1:8" ht="15" customHeight="1" x14ac:dyDescent="0.25">
      <c r="A255" s="19">
        <v>130522</v>
      </c>
      <c r="B255" s="20" t="s">
        <v>432</v>
      </c>
      <c r="C255" s="21" t="s">
        <v>433</v>
      </c>
      <c r="D255" s="22"/>
      <c r="E255" s="22"/>
      <c r="F255" s="23"/>
      <c r="G255" s="17">
        <f t="shared" ref="G255:G315" si="8">SUM(D255:F255)</f>
        <v>0</v>
      </c>
      <c r="H255" s="24">
        <f t="shared" si="7"/>
        <v>0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>
        <v>79.224000000000004</v>
      </c>
      <c r="E258" s="22"/>
      <c r="F258" s="23"/>
      <c r="G258" s="17">
        <f t="shared" si="8"/>
        <v>79.224000000000004</v>
      </c>
      <c r="H258" s="24">
        <f t="shared" si="7"/>
        <v>79.22</v>
      </c>
    </row>
    <row r="259" spans="1:8" ht="15" customHeight="1" x14ac:dyDescent="0.25">
      <c r="A259" s="19">
        <v>130554</v>
      </c>
      <c r="B259" s="20" t="s">
        <v>436</v>
      </c>
      <c r="C259" s="21" t="s">
        <v>770</v>
      </c>
      <c r="D259" s="22">
        <v>17.155999999999999</v>
      </c>
      <c r="E259" s="22"/>
      <c r="F259" s="23"/>
      <c r="G259" s="17">
        <f t="shared" si="8"/>
        <v>17.155999999999999</v>
      </c>
      <c r="H259" s="24">
        <f t="shared" si="7"/>
        <v>17.16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8"/>
        <v>0</v>
      </c>
      <c r="H261" s="24">
        <f t="shared" si="7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8"/>
        <v>0</v>
      </c>
      <c r="H262" s="24">
        <f t="shared" ref="H262:H325" si="9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509.09</v>
      </c>
      <c r="E307" s="22"/>
      <c r="F307" s="23"/>
      <c r="G307" s="17">
        <f t="shared" si="8"/>
        <v>509.09</v>
      </c>
      <c r="H307" s="24">
        <f t="shared" si="9"/>
        <v>509.09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>
        <v>35.381999999999998</v>
      </c>
      <c r="E309" s="22"/>
      <c r="F309" s="23"/>
      <c r="G309" s="17">
        <f t="shared" si="8"/>
        <v>35.381999999999998</v>
      </c>
      <c r="H309" s="24">
        <f t="shared" si="9"/>
        <v>35.380000000000003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>
        <v>0.69</v>
      </c>
      <c r="E312" s="22"/>
      <c r="F312" s="23"/>
      <c r="G312" s="17">
        <f t="shared" si="8"/>
        <v>0.69</v>
      </c>
      <c r="H312" s="24">
        <f t="shared" si="9"/>
        <v>0.69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8"/>
        <v>0</v>
      </c>
      <c r="H315" s="24">
        <f t="shared" si="9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>
        <v>54.51</v>
      </c>
      <c r="E316" s="22"/>
      <c r="F316" s="23"/>
      <c r="G316" s="17">
        <v>0</v>
      </c>
      <c r="H316" s="24">
        <f t="shared" si="9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0">SUM(D317:F317)</f>
        <v>0</v>
      </c>
      <c r="H317" s="24">
        <f t="shared" si="9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7.1</v>
      </c>
      <c r="E318" s="22"/>
      <c r="F318" s="23"/>
      <c r="G318" s="17">
        <f t="shared" si="10"/>
        <v>7.1</v>
      </c>
      <c r="H318" s="24">
        <f t="shared" si="9"/>
        <v>7.1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0"/>
        <v>0</v>
      </c>
      <c r="H325" s="24">
        <f t="shared" si="9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0"/>
        <v>0</v>
      </c>
      <c r="H326" s="24">
        <f t="shared" ref="H326:H389" si="11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>
        <v>39.35</v>
      </c>
      <c r="E330" s="22"/>
      <c r="F330" s="23"/>
      <c r="G330" s="17">
        <f t="shared" si="10"/>
        <v>39.35</v>
      </c>
      <c r="H330" s="24">
        <f t="shared" si="11"/>
        <v>39.35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180323</v>
      </c>
      <c r="B362" s="20" t="s">
        <v>609</v>
      </c>
      <c r="C362" s="21" t="s">
        <v>685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753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0"/>
        <v>0</v>
      </c>
      <c r="H380" s="24">
        <f t="shared" si="11"/>
        <v>0</v>
      </c>
    </row>
    <row r="381" spans="1:8" ht="15" customHeight="1" x14ac:dyDescent="0.25">
      <c r="A381" s="19">
        <v>221280</v>
      </c>
      <c r="B381" s="20" t="s">
        <v>611</v>
      </c>
      <c r="C381" s="21" t="s">
        <v>771</v>
      </c>
      <c r="D381" s="22">
        <v>171.15</v>
      </c>
      <c r="E381" s="22"/>
      <c r="F381" s="23"/>
      <c r="G381" s="17">
        <f t="shared" ref="G381:G402" si="12">SUM(D381:F381)</f>
        <v>171.15</v>
      </c>
      <c r="H381" s="24">
        <f t="shared" si="11"/>
        <v>171.15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>
        <v>12.3</v>
      </c>
      <c r="E383" s="22"/>
      <c r="F383" s="23"/>
      <c r="G383" s="17">
        <f t="shared" si="12"/>
        <v>12.3</v>
      </c>
      <c r="H383" s="24">
        <f t="shared" si="11"/>
        <v>12.3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2"/>
        <v>0</v>
      </c>
      <c r="H387" s="24">
        <f t="shared" si="11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375.03</v>
      </c>
      <c r="E388" s="22"/>
      <c r="F388" s="23"/>
      <c r="G388" s="17">
        <f t="shared" si="12"/>
        <v>375.03</v>
      </c>
      <c r="H388" s="24">
        <f t="shared" si="11"/>
        <v>375.03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2056.0219999999999</v>
      </c>
      <c r="F389" s="23"/>
      <c r="G389" s="17">
        <f t="shared" si="12"/>
        <v>2056.0219999999999</v>
      </c>
      <c r="H389" s="24">
        <f t="shared" si="11"/>
        <v>2056.02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82.51</v>
      </c>
      <c r="E390" s="22"/>
      <c r="F390" s="23"/>
      <c r="G390" s="17">
        <f t="shared" si="12"/>
        <v>82.51</v>
      </c>
      <c r="H390" s="24">
        <f t="shared" ref="H390:H402" si="13">ROUND(G390,2)</f>
        <v>82.51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128.03399999999999</v>
      </c>
      <c r="E392" s="22"/>
      <c r="F392" s="23"/>
      <c r="G392" s="17">
        <f t="shared" si="12"/>
        <v>128.03399999999999</v>
      </c>
      <c r="H392" s="24">
        <f t="shared" si="13"/>
        <v>128.03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4.1399999999999997</v>
      </c>
      <c r="E397" s="22"/>
      <c r="F397" s="23"/>
      <c r="G397" s="17">
        <f t="shared" si="12"/>
        <v>4.1399999999999997</v>
      </c>
      <c r="H397" s="24">
        <f t="shared" si="13"/>
        <v>4.1399999999999997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>
        <v>21.594000000000001</v>
      </c>
      <c r="E400" s="22"/>
      <c r="F400" s="23"/>
      <c r="G400" s="17">
        <f t="shared" si="12"/>
        <v>21.594000000000001</v>
      </c>
      <c r="H400" s="24">
        <f t="shared" si="13"/>
        <v>21.59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2"/>
        <v>0</v>
      </c>
      <c r="H401" s="24">
        <f t="shared" si="1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2"/>
        <v>0</v>
      </c>
      <c r="H402" s="33">
        <f t="shared" si="13"/>
        <v>0</v>
      </c>
    </row>
    <row r="403" spans="1:8" ht="15" customHeight="1" x14ac:dyDescent="0.25">
      <c r="D403" s="34">
        <f>SUM(D5:D402)</f>
        <v>5440.3920000000007</v>
      </c>
      <c r="E403" s="34">
        <f>SUM(E5:E402)</f>
        <v>0</v>
      </c>
      <c r="F403" s="35">
        <f>SUM(F10:F402)</f>
        <v>0</v>
      </c>
      <c r="G403" s="36">
        <f>SUM(G5:G402)</f>
        <v>5385.8820000000005</v>
      </c>
      <c r="H403" s="37">
        <f>SUM(H5:H402)</f>
        <v>5385.8700000000008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24C3-D9EF-4D42-8336-FF775A03AD39}">
  <sheetPr>
    <pageSetUpPr fitToPage="1"/>
  </sheetPr>
  <dimension ref="A2:H58"/>
  <sheetViews>
    <sheetView zoomScale="120" zoomScaleNormal="120" workbookViewId="0">
      <selection activeCell="K50" sqref="K50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45808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26.634</v>
      </c>
      <c r="E5" s="15"/>
      <c r="F5" s="16"/>
      <c r="G5" s="17">
        <f t="shared" ref="G5:G12" si="0">SUM(D5:F5)</f>
        <v>26.634</v>
      </c>
      <c r="H5" s="18">
        <f t="shared" ref="H5:H13" si="1">ROUND(G5,2)</f>
        <v>26.63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2.73</v>
      </c>
      <c r="E6" s="22"/>
      <c r="F6" s="23"/>
      <c r="G6" s="17">
        <f t="shared" si="0"/>
        <v>2.73</v>
      </c>
      <c r="H6" s="24">
        <f t="shared" si="1"/>
        <v>2.73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71.540000000000006</v>
      </c>
      <c r="E7" s="22"/>
      <c r="F7" s="23"/>
      <c r="G7" s="17">
        <f t="shared" si="0"/>
        <v>71.540000000000006</v>
      </c>
      <c r="H7" s="24">
        <f t="shared" si="1"/>
        <v>71.540000000000006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11.06</v>
      </c>
      <c r="E8" s="22"/>
      <c r="F8" s="23"/>
      <c r="G8" s="17">
        <f t="shared" si="0"/>
        <v>11.06</v>
      </c>
      <c r="H8" s="24">
        <f t="shared" si="1"/>
        <v>11.06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193.828</v>
      </c>
      <c r="E9" s="22"/>
      <c r="F9" s="23"/>
      <c r="G9" s="17">
        <f t="shared" si="0"/>
        <v>193.828</v>
      </c>
      <c r="H9" s="24">
        <f t="shared" si="1"/>
        <v>193.83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10.72</v>
      </c>
      <c r="E10" s="22"/>
      <c r="F10" s="23"/>
      <c r="G10" s="17">
        <f t="shared" si="0"/>
        <v>10.72</v>
      </c>
      <c r="H10" s="24">
        <f t="shared" si="1"/>
        <v>10.72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10.210000000000001</v>
      </c>
      <c r="E11" s="22"/>
      <c r="F11" s="23"/>
      <c r="G11" s="17">
        <f t="shared" si="0"/>
        <v>10.210000000000001</v>
      </c>
      <c r="H11" s="24">
        <f t="shared" si="1"/>
        <v>10.210000000000001</v>
      </c>
    </row>
    <row r="12" spans="1:8" ht="15" customHeight="1" x14ac:dyDescent="0.25">
      <c r="A12" s="19">
        <v>3260</v>
      </c>
      <c r="B12" s="20" t="s">
        <v>72</v>
      </c>
      <c r="C12" s="21" t="s">
        <v>73</v>
      </c>
      <c r="D12" s="22">
        <v>15.1</v>
      </c>
      <c r="E12" s="22"/>
      <c r="F12" s="23"/>
      <c r="G12" s="17">
        <f t="shared" si="0"/>
        <v>15.1</v>
      </c>
      <c r="H12" s="24">
        <f t="shared" si="1"/>
        <v>15.1</v>
      </c>
    </row>
    <row r="13" spans="1:8" ht="15" customHeight="1" x14ac:dyDescent="0.25">
      <c r="A13" s="19">
        <v>4760</v>
      </c>
      <c r="B13" s="20" t="s">
        <v>110</v>
      </c>
      <c r="C13" s="21" t="s">
        <v>111</v>
      </c>
      <c r="D13" s="22">
        <v>4.26</v>
      </c>
      <c r="E13" s="22"/>
      <c r="F13" s="23"/>
      <c r="G13" s="17">
        <f t="shared" ref="G13:G23" si="2">SUM(D13:F13)</f>
        <v>4.26</v>
      </c>
      <c r="H13" s="24">
        <f t="shared" si="1"/>
        <v>4.26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8.2680000000000007</v>
      </c>
      <c r="E14" s="22"/>
      <c r="F14" s="23"/>
      <c r="G14" s="17">
        <f t="shared" si="2"/>
        <v>8.2680000000000007</v>
      </c>
      <c r="H14" s="24">
        <f t="shared" ref="H14:H23" si="3">ROUND(G14,2)</f>
        <v>8.27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160.88</v>
      </c>
      <c r="E15" s="22"/>
      <c r="F15" s="23"/>
      <c r="G15" s="17">
        <f t="shared" si="2"/>
        <v>160.88</v>
      </c>
      <c r="H15" s="24">
        <f t="shared" si="3"/>
        <v>160.88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745.572</v>
      </c>
      <c r="E16" s="22"/>
      <c r="F16" s="23">
        <v>262.22000000000003</v>
      </c>
      <c r="G16" s="17">
        <f t="shared" si="2"/>
        <v>1007.792</v>
      </c>
      <c r="H16" s="24">
        <f t="shared" si="3"/>
        <v>1007.79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0.69</v>
      </c>
      <c r="E17" s="25"/>
      <c r="F17" s="23"/>
      <c r="G17" s="17">
        <f t="shared" si="2"/>
        <v>0.69</v>
      </c>
      <c r="H17" s="24">
        <f t="shared" si="3"/>
        <v>0.69</v>
      </c>
    </row>
    <row r="18" spans="1:8" ht="15" customHeight="1" x14ac:dyDescent="0.25">
      <c r="A18" s="19">
        <v>6500</v>
      </c>
      <c r="B18" s="20" t="s">
        <v>180</v>
      </c>
      <c r="C18" s="21" t="s">
        <v>181</v>
      </c>
      <c r="D18" s="22">
        <v>73.433999999999997</v>
      </c>
      <c r="E18" s="22"/>
      <c r="F18" s="23"/>
      <c r="G18" s="17">
        <f t="shared" si="2"/>
        <v>73.433999999999997</v>
      </c>
      <c r="H18" s="24">
        <f t="shared" si="3"/>
        <v>73.430000000000007</v>
      </c>
    </row>
    <row r="19" spans="1:8" ht="15" customHeight="1" x14ac:dyDescent="0.25">
      <c r="A19" s="19">
        <v>6610</v>
      </c>
      <c r="B19" s="20" t="s">
        <v>190</v>
      </c>
      <c r="C19" s="21" t="s">
        <v>196</v>
      </c>
      <c r="D19" s="22">
        <v>9.66</v>
      </c>
      <c r="E19" s="22"/>
      <c r="F19" s="23"/>
      <c r="G19" s="17">
        <f t="shared" si="2"/>
        <v>9.66</v>
      </c>
      <c r="H19" s="24">
        <f t="shared" si="3"/>
        <v>9.66</v>
      </c>
    </row>
    <row r="20" spans="1:8" ht="15" customHeight="1" x14ac:dyDescent="0.25">
      <c r="A20" s="19">
        <v>6670</v>
      </c>
      <c r="B20" s="20" t="s">
        <v>190</v>
      </c>
      <c r="C20" s="21" t="s">
        <v>197</v>
      </c>
      <c r="D20" s="22">
        <v>19.23</v>
      </c>
      <c r="E20" s="22"/>
      <c r="F20" s="23"/>
      <c r="G20" s="17">
        <f t="shared" si="2"/>
        <v>19.23</v>
      </c>
      <c r="H20" s="24">
        <f t="shared" si="3"/>
        <v>19.23</v>
      </c>
    </row>
    <row r="21" spans="1:8" ht="15" customHeight="1" x14ac:dyDescent="0.25">
      <c r="A21" s="19">
        <v>6870</v>
      </c>
      <c r="B21" s="20" t="s">
        <v>201</v>
      </c>
      <c r="C21" s="21" t="s">
        <v>202</v>
      </c>
      <c r="D21" s="22">
        <v>38.799999999999997</v>
      </c>
      <c r="E21" s="22"/>
      <c r="F21" s="23"/>
      <c r="G21" s="17">
        <f t="shared" si="2"/>
        <v>38.799999999999997</v>
      </c>
      <c r="H21" s="24">
        <f t="shared" si="3"/>
        <v>38.799999999999997</v>
      </c>
    </row>
    <row r="22" spans="1:8" ht="15" customHeight="1" x14ac:dyDescent="0.25">
      <c r="A22" s="19">
        <v>6871</v>
      </c>
      <c r="B22" s="20" t="s">
        <v>203</v>
      </c>
      <c r="C22" s="21" t="s">
        <v>204</v>
      </c>
      <c r="D22" s="22">
        <v>116.83</v>
      </c>
      <c r="E22" s="22"/>
      <c r="F22" s="23"/>
      <c r="G22" s="17">
        <f t="shared" si="2"/>
        <v>116.83</v>
      </c>
      <c r="H22" s="24">
        <f t="shared" si="3"/>
        <v>116.83</v>
      </c>
    </row>
    <row r="23" spans="1:8" ht="15" customHeight="1" x14ac:dyDescent="0.25">
      <c r="A23" s="19">
        <v>6980</v>
      </c>
      <c r="B23" s="20" t="s">
        <v>212</v>
      </c>
      <c r="C23" s="21" t="s">
        <v>213</v>
      </c>
      <c r="D23" s="22">
        <v>1.38</v>
      </c>
      <c r="E23" s="22"/>
      <c r="F23" s="23"/>
      <c r="G23" s="17">
        <f t="shared" si="2"/>
        <v>1.38</v>
      </c>
      <c r="H23" s="24">
        <f t="shared" si="3"/>
        <v>1.38</v>
      </c>
    </row>
    <row r="24" spans="1:8" ht="15" customHeight="1" x14ac:dyDescent="0.25">
      <c r="A24" s="19">
        <v>7459</v>
      </c>
      <c r="B24" s="20" t="s">
        <v>230</v>
      </c>
      <c r="C24" s="21" t="s">
        <v>675</v>
      </c>
      <c r="D24" s="22">
        <v>17.25</v>
      </c>
      <c r="E24" s="22"/>
      <c r="F24" s="23"/>
      <c r="G24" s="17">
        <f t="shared" ref="G24:G32" si="4">SUM(D24:F24)</f>
        <v>17.25</v>
      </c>
      <c r="H24" s="24">
        <f t="shared" ref="H24:H32" si="5">ROUND(G24,2)</f>
        <v>17.25</v>
      </c>
    </row>
    <row r="25" spans="1:8" ht="15" customHeight="1" x14ac:dyDescent="0.25">
      <c r="A25" s="19">
        <v>7490</v>
      </c>
      <c r="B25" s="20" t="s">
        <v>257</v>
      </c>
      <c r="C25" s="21" t="s">
        <v>258</v>
      </c>
      <c r="D25" s="22">
        <v>13.85</v>
      </c>
      <c r="E25" s="22"/>
      <c r="F25" s="23"/>
      <c r="G25" s="17">
        <f t="shared" si="4"/>
        <v>13.85</v>
      </c>
      <c r="H25" s="24">
        <f t="shared" si="5"/>
        <v>13.85</v>
      </c>
    </row>
    <row r="26" spans="1:8" ht="15" customHeight="1" x14ac:dyDescent="0.25">
      <c r="A26" s="19">
        <v>7540</v>
      </c>
      <c r="B26" s="20" t="s">
        <v>261</v>
      </c>
      <c r="C26" s="21" t="s">
        <v>262</v>
      </c>
      <c r="D26" s="22">
        <v>3.15</v>
      </c>
      <c r="E26" s="22"/>
      <c r="F26" s="23"/>
      <c r="G26" s="17">
        <f t="shared" si="4"/>
        <v>3.15</v>
      </c>
      <c r="H26" s="24">
        <f t="shared" si="5"/>
        <v>3.15</v>
      </c>
    </row>
    <row r="27" spans="1:8" ht="15" customHeight="1" x14ac:dyDescent="0.25">
      <c r="A27" s="19">
        <v>7600</v>
      </c>
      <c r="B27" s="20" t="s">
        <v>251</v>
      </c>
      <c r="C27" s="21" t="s">
        <v>265</v>
      </c>
      <c r="D27" s="22">
        <v>1.77</v>
      </c>
      <c r="E27" s="22"/>
      <c r="F27" s="23"/>
      <c r="G27" s="17">
        <f t="shared" si="4"/>
        <v>1.77</v>
      </c>
      <c r="H27" s="24">
        <f t="shared" si="5"/>
        <v>1.77</v>
      </c>
    </row>
    <row r="28" spans="1:8" ht="15" customHeight="1" x14ac:dyDescent="0.25">
      <c r="A28" s="19">
        <v>7620</v>
      </c>
      <c r="B28" s="20" t="s">
        <v>266</v>
      </c>
      <c r="C28" s="21" t="s">
        <v>267</v>
      </c>
      <c r="D28" s="22">
        <v>3</v>
      </c>
      <c r="E28" s="22"/>
      <c r="F28" s="23"/>
      <c r="G28" s="17">
        <f t="shared" si="4"/>
        <v>3</v>
      </c>
      <c r="H28" s="24">
        <f t="shared" si="5"/>
        <v>3</v>
      </c>
    </row>
    <row r="29" spans="1:8" ht="15" customHeight="1" x14ac:dyDescent="0.25">
      <c r="A29" s="19">
        <v>8000</v>
      </c>
      <c r="B29" s="20" t="s">
        <v>272</v>
      </c>
      <c r="C29" s="21" t="s">
        <v>273</v>
      </c>
      <c r="D29" s="22">
        <v>33.646000000000001</v>
      </c>
      <c r="E29" s="22"/>
      <c r="F29" s="23"/>
      <c r="G29" s="17">
        <f t="shared" si="4"/>
        <v>33.646000000000001</v>
      </c>
      <c r="H29" s="24">
        <f t="shared" si="5"/>
        <v>33.65</v>
      </c>
    </row>
    <row r="30" spans="1:8" ht="15" customHeight="1" x14ac:dyDescent="0.25">
      <c r="A30" s="19">
        <v>8001</v>
      </c>
      <c r="B30" s="20" t="s">
        <v>274</v>
      </c>
      <c r="C30" s="21" t="s">
        <v>275</v>
      </c>
      <c r="D30" s="22">
        <v>91.8</v>
      </c>
      <c r="E30" s="22"/>
      <c r="F30" s="23"/>
      <c r="G30" s="17">
        <f t="shared" si="4"/>
        <v>91.8</v>
      </c>
      <c r="H30" s="24">
        <f t="shared" si="5"/>
        <v>91.8</v>
      </c>
    </row>
    <row r="31" spans="1:8" ht="15" customHeight="1" x14ac:dyDescent="0.25">
      <c r="A31" s="19">
        <v>8730</v>
      </c>
      <c r="B31" s="20" t="s">
        <v>305</v>
      </c>
      <c r="C31" s="21" t="s">
        <v>306</v>
      </c>
      <c r="D31" s="22">
        <v>55.42</v>
      </c>
      <c r="E31" s="22"/>
      <c r="F31" s="23"/>
      <c r="G31" s="17">
        <f t="shared" si="4"/>
        <v>55.42</v>
      </c>
      <c r="H31" s="24">
        <f t="shared" si="5"/>
        <v>55.42</v>
      </c>
    </row>
    <row r="32" spans="1:8" ht="15" customHeight="1" x14ac:dyDescent="0.25">
      <c r="A32" s="19">
        <v>8890</v>
      </c>
      <c r="B32" s="20" t="s">
        <v>310</v>
      </c>
      <c r="C32" s="21" t="s">
        <v>311</v>
      </c>
      <c r="D32" s="22">
        <v>76.290000000000006</v>
      </c>
      <c r="E32" s="22"/>
      <c r="F32" s="23"/>
      <c r="G32" s="17">
        <f t="shared" si="4"/>
        <v>76.290000000000006</v>
      </c>
      <c r="H32" s="24">
        <f t="shared" si="5"/>
        <v>76.290000000000006</v>
      </c>
    </row>
    <row r="33" spans="1:8" ht="15" customHeight="1" x14ac:dyDescent="0.25">
      <c r="A33" s="19">
        <v>122011</v>
      </c>
      <c r="B33" s="20" t="s">
        <v>367</v>
      </c>
      <c r="C33" s="21" t="s">
        <v>368</v>
      </c>
      <c r="D33" s="22">
        <v>3.45</v>
      </c>
      <c r="E33" s="22"/>
      <c r="F33" s="23"/>
      <c r="G33" s="17">
        <f t="shared" ref="G33:G40" si="6">SUM(D33:F33)</f>
        <v>3.45</v>
      </c>
      <c r="H33" s="24">
        <f t="shared" ref="H33:H42" si="7">ROUND(G33,2)</f>
        <v>3.45</v>
      </c>
    </row>
    <row r="34" spans="1:8" ht="15" customHeight="1" x14ac:dyDescent="0.25">
      <c r="A34" s="19">
        <v>13091</v>
      </c>
      <c r="B34" s="20" t="s">
        <v>386</v>
      </c>
      <c r="C34" s="21" t="s">
        <v>750</v>
      </c>
      <c r="D34" s="22">
        <v>0.63600000000000001</v>
      </c>
      <c r="E34" s="22"/>
      <c r="F34" s="23"/>
      <c r="G34" s="17">
        <f t="shared" si="6"/>
        <v>0.63600000000000001</v>
      </c>
      <c r="H34" s="24">
        <f t="shared" si="7"/>
        <v>0.64</v>
      </c>
    </row>
    <row r="35" spans="1:8" ht="15" customHeight="1" x14ac:dyDescent="0.25">
      <c r="A35" s="19">
        <v>130093</v>
      </c>
      <c r="B35" s="20" t="s">
        <v>388</v>
      </c>
      <c r="C35" s="21" t="s">
        <v>759</v>
      </c>
      <c r="D35" s="22">
        <v>0.69</v>
      </c>
      <c r="E35" s="22"/>
      <c r="F35" s="23"/>
      <c r="G35" s="17">
        <f t="shared" si="6"/>
        <v>0.69</v>
      </c>
      <c r="H35" s="24">
        <f t="shared" si="7"/>
        <v>0.69</v>
      </c>
    </row>
    <row r="36" spans="1:8" ht="15" customHeight="1" x14ac:dyDescent="0.25">
      <c r="A36" s="19">
        <v>130094</v>
      </c>
      <c r="B36" s="20" t="s">
        <v>390</v>
      </c>
      <c r="C36" s="21" t="s">
        <v>391</v>
      </c>
      <c r="D36" s="22">
        <v>3.15</v>
      </c>
      <c r="E36" s="22"/>
      <c r="F36" s="23"/>
      <c r="G36" s="17">
        <f t="shared" si="6"/>
        <v>3.15</v>
      </c>
      <c r="H36" s="24">
        <f t="shared" si="7"/>
        <v>3.15</v>
      </c>
    </row>
    <row r="37" spans="1:8" ht="15" customHeight="1" x14ac:dyDescent="0.25">
      <c r="A37" s="19">
        <v>130421</v>
      </c>
      <c r="B37" s="20" t="s">
        <v>412</v>
      </c>
      <c r="C37" s="21" t="s">
        <v>413</v>
      </c>
      <c r="D37" s="22">
        <v>9.4499999999999993</v>
      </c>
      <c r="E37" s="22"/>
      <c r="F37" s="23"/>
      <c r="G37" s="17">
        <f t="shared" si="6"/>
        <v>9.4499999999999993</v>
      </c>
      <c r="H37" s="24">
        <f t="shared" si="7"/>
        <v>9.4499999999999993</v>
      </c>
    </row>
    <row r="38" spans="1:8" ht="15" customHeight="1" x14ac:dyDescent="0.25">
      <c r="A38" s="19">
        <v>130441</v>
      </c>
      <c r="B38" s="20" t="s">
        <v>416</v>
      </c>
      <c r="C38" s="21" t="s">
        <v>417</v>
      </c>
      <c r="D38" s="22">
        <v>11.352</v>
      </c>
      <c r="E38" s="22"/>
      <c r="F38" s="23"/>
      <c r="G38" s="17">
        <f t="shared" si="6"/>
        <v>11.352</v>
      </c>
      <c r="H38" s="24">
        <f t="shared" si="7"/>
        <v>11.35</v>
      </c>
    </row>
    <row r="39" spans="1:8" ht="15" customHeight="1" x14ac:dyDescent="0.25">
      <c r="A39" s="19">
        <v>130482</v>
      </c>
      <c r="B39" s="20" t="s">
        <v>400</v>
      </c>
      <c r="C39" s="21" t="s">
        <v>756</v>
      </c>
      <c r="D39" s="22">
        <v>1.38</v>
      </c>
      <c r="E39" s="22"/>
      <c r="F39" s="23"/>
      <c r="G39" s="17">
        <f t="shared" si="6"/>
        <v>1.38</v>
      </c>
      <c r="H39" s="24">
        <f t="shared" si="7"/>
        <v>1.38</v>
      </c>
    </row>
    <row r="40" spans="1:8" ht="15" customHeight="1" x14ac:dyDescent="0.25">
      <c r="A40" s="19">
        <v>130553</v>
      </c>
      <c r="B40" s="20" t="s">
        <v>438</v>
      </c>
      <c r="C40" s="21" t="s">
        <v>439</v>
      </c>
      <c r="D40" s="22"/>
      <c r="E40" s="22"/>
      <c r="F40" s="23">
        <v>161.83000000000001</v>
      </c>
      <c r="G40" s="17">
        <f t="shared" si="6"/>
        <v>161.83000000000001</v>
      </c>
      <c r="H40" s="24">
        <f t="shared" si="7"/>
        <v>161.83000000000001</v>
      </c>
    </row>
    <row r="41" spans="1:8" ht="15" customHeight="1" x14ac:dyDescent="0.25">
      <c r="A41" s="19">
        <v>130540</v>
      </c>
      <c r="B41" s="20" t="s">
        <v>423</v>
      </c>
      <c r="C41" s="21" t="s">
        <v>678</v>
      </c>
      <c r="D41" s="22">
        <v>79.224000000000004</v>
      </c>
      <c r="E41" s="22"/>
      <c r="F41" s="23"/>
      <c r="G41" s="17">
        <f t="shared" ref="G41:G45" si="8">SUM(D41:F41)</f>
        <v>79.224000000000004</v>
      </c>
      <c r="H41" s="24">
        <f t="shared" si="7"/>
        <v>79.22</v>
      </c>
    </row>
    <row r="42" spans="1:8" ht="15" customHeight="1" x14ac:dyDescent="0.25">
      <c r="A42" s="19">
        <v>130554</v>
      </c>
      <c r="B42" s="20" t="s">
        <v>436</v>
      </c>
      <c r="C42" s="21" t="s">
        <v>770</v>
      </c>
      <c r="D42" s="22">
        <v>17.155999999999999</v>
      </c>
      <c r="E42" s="22"/>
      <c r="F42" s="23"/>
      <c r="G42" s="17">
        <f t="shared" si="8"/>
        <v>17.155999999999999</v>
      </c>
      <c r="H42" s="24">
        <f t="shared" si="7"/>
        <v>17.16</v>
      </c>
    </row>
    <row r="43" spans="1:8" ht="15" customHeight="1" x14ac:dyDescent="0.25">
      <c r="A43" s="19">
        <v>130880</v>
      </c>
      <c r="B43" s="20" t="s">
        <v>515</v>
      </c>
      <c r="C43" s="21" t="s">
        <v>516</v>
      </c>
      <c r="D43" s="22">
        <v>509.09</v>
      </c>
      <c r="E43" s="22"/>
      <c r="F43" s="23"/>
      <c r="G43" s="17">
        <f t="shared" si="8"/>
        <v>509.09</v>
      </c>
      <c r="H43" s="24">
        <f t="shared" ref="H43:H47" si="9">ROUND(G43,2)</f>
        <v>509.09</v>
      </c>
    </row>
    <row r="44" spans="1:8" ht="15" customHeight="1" x14ac:dyDescent="0.25">
      <c r="A44" s="19">
        <v>130951</v>
      </c>
      <c r="B44" s="20" t="s">
        <v>518</v>
      </c>
      <c r="C44" s="21" t="s">
        <v>519</v>
      </c>
      <c r="D44" s="22">
        <v>35.381999999999998</v>
      </c>
      <c r="E44" s="22"/>
      <c r="F44" s="23"/>
      <c r="G44" s="17">
        <f t="shared" si="8"/>
        <v>35.381999999999998</v>
      </c>
      <c r="H44" s="24">
        <f t="shared" si="9"/>
        <v>35.380000000000003</v>
      </c>
    </row>
    <row r="45" spans="1:8" ht="15" customHeight="1" x14ac:dyDescent="0.25">
      <c r="A45" s="19">
        <v>150000</v>
      </c>
      <c r="B45" s="20" t="s">
        <v>522</v>
      </c>
      <c r="C45" s="21" t="s">
        <v>523</v>
      </c>
      <c r="D45" s="22">
        <v>0.69</v>
      </c>
      <c r="E45" s="22"/>
      <c r="F45" s="23"/>
      <c r="G45" s="17">
        <f t="shared" si="8"/>
        <v>0.69</v>
      </c>
      <c r="H45" s="24">
        <f t="shared" si="9"/>
        <v>0.69</v>
      </c>
    </row>
    <row r="46" spans="1:8" ht="15" customHeight="1" x14ac:dyDescent="0.25">
      <c r="A46" s="19">
        <v>150005</v>
      </c>
      <c r="B46" s="20" t="s">
        <v>530</v>
      </c>
      <c r="C46" s="21" t="s">
        <v>531</v>
      </c>
      <c r="D46" s="22">
        <v>54.51</v>
      </c>
      <c r="E46" s="22"/>
      <c r="F46" s="23"/>
      <c r="G46" s="17">
        <v>0</v>
      </c>
      <c r="H46" s="24">
        <f t="shared" si="9"/>
        <v>0</v>
      </c>
    </row>
    <row r="47" spans="1:8" ht="15" customHeight="1" x14ac:dyDescent="0.25">
      <c r="A47" s="19">
        <v>150020</v>
      </c>
      <c r="B47" s="20" t="s">
        <v>534</v>
      </c>
      <c r="C47" s="21" t="s">
        <v>535</v>
      </c>
      <c r="D47" s="22">
        <v>7.1</v>
      </c>
      <c r="E47" s="22"/>
      <c r="F47" s="23"/>
      <c r="G47" s="17">
        <f t="shared" ref="G47:G48" si="10">SUM(D47:F47)</f>
        <v>7.1</v>
      </c>
      <c r="H47" s="24">
        <f t="shared" si="9"/>
        <v>7.1</v>
      </c>
    </row>
    <row r="48" spans="1:8" ht="15" customHeight="1" x14ac:dyDescent="0.25">
      <c r="A48" s="19">
        <v>152010</v>
      </c>
      <c r="B48" s="20" t="s">
        <v>556</v>
      </c>
      <c r="C48" s="21" t="s">
        <v>557</v>
      </c>
      <c r="D48" s="22">
        <v>39.35</v>
      </c>
      <c r="E48" s="22"/>
      <c r="F48" s="23"/>
      <c r="G48" s="17">
        <f t="shared" si="10"/>
        <v>39.35</v>
      </c>
      <c r="H48" s="24">
        <f t="shared" ref="H48:H52" si="11">ROUND(G48,2)</f>
        <v>39.35</v>
      </c>
    </row>
    <row r="49" spans="1:8" ht="15" customHeight="1" x14ac:dyDescent="0.25">
      <c r="A49" s="19">
        <v>221280</v>
      </c>
      <c r="B49" s="20" t="s">
        <v>611</v>
      </c>
      <c r="C49" s="21" t="s">
        <v>771</v>
      </c>
      <c r="D49" s="22">
        <v>171.15</v>
      </c>
      <c r="E49" s="22"/>
      <c r="F49" s="23"/>
      <c r="G49" s="17">
        <f t="shared" ref="G49:G56" si="12">SUM(D49:F49)</f>
        <v>171.15</v>
      </c>
      <c r="H49" s="24">
        <f t="shared" si="11"/>
        <v>171.15</v>
      </c>
    </row>
    <row r="50" spans="1:8" ht="15" customHeight="1" x14ac:dyDescent="0.25">
      <c r="A50" s="19">
        <v>221240</v>
      </c>
      <c r="B50" s="20" t="s">
        <v>611</v>
      </c>
      <c r="C50" s="21" t="s">
        <v>764</v>
      </c>
      <c r="D50" s="22">
        <v>12.3</v>
      </c>
      <c r="E50" s="22"/>
      <c r="F50" s="23"/>
      <c r="G50" s="17">
        <f t="shared" si="12"/>
        <v>12.3</v>
      </c>
      <c r="H50" s="24">
        <f t="shared" si="11"/>
        <v>12.3</v>
      </c>
    </row>
    <row r="51" spans="1:8" ht="15" customHeight="1" x14ac:dyDescent="0.25">
      <c r="A51" s="19">
        <v>230201</v>
      </c>
      <c r="B51" s="20" t="s">
        <v>631</v>
      </c>
      <c r="C51" s="21" t="s">
        <v>632</v>
      </c>
      <c r="D51" s="22">
        <v>375.03</v>
      </c>
      <c r="E51" s="22"/>
      <c r="F51" s="23"/>
      <c r="G51" s="17">
        <f t="shared" si="12"/>
        <v>375.03</v>
      </c>
      <c r="H51" s="24">
        <f t="shared" si="11"/>
        <v>375.03</v>
      </c>
    </row>
    <row r="52" spans="1:8" ht="15" customHeight="1" x14ac:dyDescent="0.25">
      <c r="A52" s="19">
        <v>230202</v>
      </c>
      <c r="B52" s="20" t="s">
        <v>633</v>
      </c>
      <c r="C52" s="21" t="s">
        <v>634</v>
      </c>
      <c r="D52" s="22">
        <v>2056.0219999999999</v>
      </c>
      <c r="E52" s="4">
        <v>1.52</v>
      </c>
      <c r="F52" s="23"/>
      <c r="G52" s="17">
        <f t="shared" si="12"/>
        <v>2057.5419999999999</v>
      </c>
      <c r="H52" s="24">
        <f t="shared" si="11"/>
        <v>2057.54</v>
      </c>
    </row>
    <row r="53" spans="1:8" ht="15" customHeight="1" x14ac:dyDescent="0.25">
      <c r="A53" s="19">
        <v>230203</v>
      </c>
      <c r="B53" s="20" t="s">
        <v>635</v>
      </c>
      <c r="C53" s="21" t="s">
        <v>636</v>
      </c>
      <c r="D53" s="22">
        <v>82.51</v>
      </c>
      <c r="E53" s="22"/>
      <c r="F53" s="23"/>
      <c r="G53" s="17">
        <f t="shared" si="12"/>
        <v>82.51</v>
      </c>
      <c r="H53" s="24">
        <f t="shared" ref="H53:H56" si="13">ROUND(G53,2)</f>
        <v>82.51</v>
      </c>
    </row>
    <row r="54" spans="1:8" ht="15" customHeight="1" x14ac:dyDescent="0.25">
      <c r="A54" s="19">
        <v>230208</v>
      </c>
      <c r="B54" s="20" t="s">
        <v>639</v>
      </c>
      <c r="C54" s="21" t="s">
        <v>640</v>
      </c>
      <c r="D54" s="22">
        <v>128.03399999999999</v>
      </c>
      <c r="E54" s="22"/>
      <c r="F54" s="23">
        <v>56.88</v>
      </c>
      <c r="G54" s="17">
        <f t="shared" si="12"/>
        <v>184.91399999999999</v>
      </c>
      <c r="H54" s="24">
        <f t="shared" si="13"/>
        <v>184.91</v>
      </c>
    </row>
    <row r="55" spans="1:8" ht="15" customHeight="1" x14ac:dyDescent="0.25">
      <c r="A55" s="26">
        <v>230801</v>
      </c>
      <c r="B55" s="20" t="s">
        <v>645</v>
      </c>
      <c r="C55" s="21" t="s">
        <v>719</v>
      </c>
      <c r="D55" s="22">
        <v>4.1399999999999997</v>
      </c>
      <c r="E55" s="22"/>
      <c r="F55" s="23"/>
      <c r="G55" s="17">
        <f t="shared" si="12"/>
        <v>4.1399999999999997</v>
      </c>
      <c r="H55" s="24">
        <f t="shared" si="13"/>
        <v>4.1399999999999997</v>
      </c>
    </row>
    <row r="56" spans="1:8" ht="15" customHeight="1" x14ac:dyDescent="0.25">
      <c r="A56" s="19">
        <v>814020</v>
      </c>
      <c r="B56" s="20" t="s">
        <v>651</v>
      </c>
      <c r="C56" s="21" t="s">
        <v>652</v>
      </c>
      <c r="D56" s="22">
        <v>21.594000000000001</v>
      </c>
      <c r="E56" s="22"/>
      <c r="F56" s="23"/>
      <c r="G56" s="17">
        <f t="shared" si="12"/>
        <v>21.594000000000001</v>
      </c>
      <c r="H56" s="24">
        <f t="shared" si="13"/>
        <v>21.59</v>
      </c>
    </row>
    <row r="57" spans="1:8" ht="15" customHeight="1" x14ac:dyDescent="0.25">
      <c r="D57" s="34">
        <f>SUM(D5:D56)</f>
        <v>5440.3920000000007</v>
      </c>
      <c r="E57" s="34">
        <f>SUM(E5:E56)</f>
        <v>1.52</v>
      </c>
      <c r="F57" s="35">
        <f>SUM(F6:F56)</f>
        <v>480.93000000000006</v>
      </c>
      <c r="G57" s="36">
        <f>SUM(G5:G56)</f>
        <v>5868.3320000000012</v>
      </c>
      <c r="H57" s="37">
        <f>SUM(H5:H56)</f>
        <v>5868.3200000000006</v>
      </c>
    </row>
    <row r="58" spans="1:8" ht="15" customHeight="1" x14ac:dyDescent="0.25">
      <c r="A58" s="2" t="s">
        <v>7</v>
      </c>
      <c r="F58" s="4" t="s">
        <v>7</v>
      </c>
      <c r="G58" s="38"/>
      <c r="H58" s="37"/>
    </row>
  </sheetData>
  <pageMargins left="0.7" right="0.7" top="0.75" bottom="0.75" header="0.3" footer="0.3"/>
  <pageSetup scale="81" fitToWidth="0" orientation="portrait" r:id="rId1"/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F8FF-CBB1-4453-8277-6EB5CB6800AC}">
  <dimension ref="A2:H39"/>
  <sheetViews>
    <sheetView zoomScale="120" zoomScaleNormal="120" workbookViewId="0">
      <selection activeCell="M15" sqref="M15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772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5.4119999999999999</v>
      </c>
      <c r="E5" s="15"/>
      <c r="F5" s="16"/>
      <c r="G5" s="17">
        <f t="shared" ref="G5:G11" si="0">SUM(D5:F5)</f>
        <v>5.4119999999999999</v>
      </c>
      <c r="H5" s="18">
        <f t="shared" ref="H5:H12" si="1">ROUND(G5,2)</f>
        <v>5.41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29.04</v>
      </c>
      <c r="E6" s="22"/>
      <c r="F6" s="23"/>
      <c r="G6" s="17">
        <f t="shared" si="0"/>
        <v>29.04</v>
      </c>
      <c r="H6" s="24">
        <f t="shared" si="1"/>
        <v>29.04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22.14</v>
      </c>
      <c r="E7" s="22"/>
      <c r="F7" s="23"/>
      <c r="G7" s="17">
        <f t="shared" si="0"/>
        <v>22.14</v>
      </c>
      <c r="H7" s="24">
        <f t="shared" si="1"/>
        <v>22.14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38.15</v>
      </c>
      <c r="E8" s="22"/>
      <c r="F8" s="23"/>
      <c r="G8" s="17">
        <f t="shared" si="0"/>
        <v>38.15</v>
      </c>
      <c r="H8" s="24">
        <f t="shared" si="1"/>
        <v>38.15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140.19800000000001</v>
      </c>
      <c r="E9" s="22"/>
      <c r="F9" s="23"/>
      <c r="G9" s="17">
        <f t="shared" si="0"/>
        <v>140.19800000000001</v>
      </c>
      <c r="H9" s="24">
        <f t="shared" si="1"/>
        <v>140.19999999999999</v>
      </c>
    </row>
    <row r="10" spans="1:8" ht="15" customHeight="1" x14ac:dyDescent="0.25">
      <c r="A10" s="19">
        <v>2570</v>
      </c>
      <c r="B10" s="20" t="s">
        <v>58</v>
      </c>
      <c r="C10" s="21" t="s">
        <v>59</v>
      </c>
      <c r="D10" s="22">
        <v>15.18</v>
      </c>
      <c r="E10" s="22"/>
      <c r="F10" s="23"/>
      <c r="G10" s="17">
        <f t="shared" si="0"/>
        <v>15.18</v>
      </c>
      <c r="H10" s="24">
        <f t="shared" si="1"/>
        <v>15.18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4.08</v>
      </c>
      <c r="E11" s="22"/>
      <c r="F11" s="23"/>
      <c r="G11" s="17">
        <f t="shared" si="0"/>
        <v>4.08</v>
      </c>
      <c r="H11" s="24">
        <f t="shared" si="1"/>
        <v>4.08</v>
      </c>
    </row>
    <row r="12" spans="1:8" ht="15" customHeight="1" x14ac:dyDescent="0.25">
      <c r="A12" s="19">
        <v>5006</v>
      </c>
      <c r="B12" s="20" t="s">
        <v>120</v>
      </c>
      <c r="C12" s="21" t="s">
        <v>706</v>
      </c>
      <c r="D12" s="22">
        <v>27.45</v>
      </c>
      <c r="E12" s="22"/>
      <c r="F12" s="23"/>
      <c r="G12" s="17">
        <f t="shared" ref="G12:G16" si="2">SUM(D12:F12)</f>
        <v>27.45</v>
      </c>
      <c r="H12" s="24">
        <f t="shared" si="1"/>
        <v>27.45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2.8260000000000001</v>
      </c>
      <c r="E13" s="22"/>
      <c r="F13" s="23"/>
      <c r="G13" s="17">
        <f t="shared" si="2"/>
        <v>2.8260000000000001</v>
      </c>
      <c r="H13" s="24">
        <f t="shared" ref="H13:H17" si="3">ROUND(G13,2)</f>
        <v>2.83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222.506</v>
      </c>
      <c r="E14" s="22"/>
      <c r="F14" s="23">
        <v>119.66</v>
      </c>
      <c r="G14" s="17">
        <f t="shared" si="2"/>
        <v>342.166</v>
      </c>
      <c r="H14" s="24">
        <f t="shared" si="3"/>
        <v>342.17</v>
      </c>
    </row>
    <row r="15" spans="1:8" ht="15" customHeight="1" x14ac:dyDescent="0.25">
      <c r="A15" s="19">
        <v>5760</v>
      </c>
      <c r="B15" s="20" t="s">
        <v>154</v>
      </c>
      <c r="C15" s="21" t="s">
        <v>155</v>
      </c>
      <c r="D15" s="25">
        <v>0.69</v>
      </c>
      <c r="E15" s="25"/>
      <c r="F15" s="23"/>
      <c r="G15" s="17">
        <f t="shared" si="2"/>
        <v>0.69</v>
      </c>
      <c r="H15" s="24">
        <f t="shared" si="3"/>
        <v>0.69</v>
      </c>
    </row>
    <row r="16" spans="1:8" ht="15" customHeight="1" x14ac:dyDescent="0.25">
      <c r="A16" s="19">
        <v>6871</v>
      </c>
      <c r="B16" s="20" t="s">
        <v>203</v>
      </c>
      <c r="C16" s="21" t="s">
        <v>204</v>
      </c>
      <c r="D16" s="22">
        <v>3.15</v>
      </c>
      <c r="E16" s="22"/>
      <c r="F16" s="23"/>
      <c r="G16" s="17">
        <f t="shared" si="2"/>
        <v>3.15</v>
      </c>
      <c r="H16" s="24">
        <f t="shared" si="3"/>
        <v>3.15</v>
      </c>
    </row>
    <row r="17" spans="1:8" ht="15" customHeight="1" x14ac:dyDescent="0.25">
      <c r="A17" s="19">
        <v>7250</v>
      </c>
      <c r="B17" s="20" t="s">
        <v>226</v>
      </c>
      <c r="C17" s="21" t="s">
        <v>227</v>
      </c>
      <c r="D17" s="22">
        <v>0.69</v>
      </c>
      <c r="E17" s="22"/>
      <c r="F17" s="23"/>
      <c r="G17" s="17">
        <f t="shared" ref="G17:G22" si="4">SUM(D17:F17)</f>
        <v>0.69</v>
      </c>
      <c r="H17" s="24">
        <f t="shared" si="3"/>
        <v>0.69</v>
      </c>
    </row>
    <row r="18" spans="1:8" ht="15" customHeight="1" x14ac:dyDescent="0.25">
      <c r="A18" s="19">
        <v>7280</v>
      </c>
      <c r="B18" s="20" t="s">
        <v>234</v>
      </c>
      <c r="C18" s="21" t="s">
        <v>235</v>
      </c>
      <c r="D18" s="22">
        <v>6.3</v>
      </c>
      <c r="E18" s="22"/>
      <c r="F18" s="23"/>
      <c r="G18" s="17">
        <f t="shared" si="4"/>
        <v>6.3</v>
      </c>
      <c r="H18" s="24">
        <f t="shared" ref="H18:H23" si="5">ROUND(G18,2)</f>
        <v>6.3</v>
      </c>
    </row>
    <row r="19" spans="1:8" ht="15" customHeight="1" x14ac:dyDescent="0.25">
      <c r="A19" s="19">
        <v>7490</v>
      </c>
      <c r="B19" s="20" t="s">
        <v>257</v>
      </c>
      <c r="C19" s="21" t="s">
        <v>258</v>
      </c>
      <c r="D19" s="22">
        <v>2.0699999999999998</v>
      </c>
      <c r="E19" s="22"/>
      <c r="F19" s="23"/>
      <c r="G19" s="17">
        <f t="shared" si="4"/>
        <v>2.0699999999999998</v>
      </c>
      <c r="H19" s="24">
        <f t="shared" si="5"/>
        <v>2.0699999999999998</v>
      </c>
    </row>
    <row r="20" spans="1:8" ht="15" customHeight="1" x14ac:dyDescent="0.25">
      <c r="A20" s="19">
        <v>7620</v>
      </c>
      <c r="B20" s="20" t="s">
        <v>266</v>
      </c>
      <c r="C20" s="21" t="s">
        <v>267</v>
      </c>
      <c r="D20" s="22">
        <v>1.5</v>
      </c>
      <c r="E20" s="22"/>
      <c r="F20" s="23"/>
      <c r="G20" s="17">
        <f t="shared" si="4"/>
        <v>1.5</v>
      </c>
      <c r="H20" s="24">
        <f t="shared" si="5"/>
        <v>1.5</v>
      </c>
    </row>
    <row r="21" spans="1:8" ht="15" customHeight="1" x14ac:dyDescent="0.25">
      <c r="A21" s="19">
        <v>8000</v>
      </c>
      <c r="B21" s="20" t="s">
        <v>272</v>
      </c>
      <c r="C21" s="21" t="s">
        <v>273</v>
      </c>
      <c r="D21" s="22">
        <v>5.5</v>
      </c>
      <c r="E21" s="22"/>
      <c r="F21" s="23"/>
      <c r="G21" s="17">
        <f t="shared" si="4"/>
        <v>5.5</v>
      </c>
      <c r="H21" s="24">
        <f t="shared" si="5"/>
        <v>5.5</v>
      </c>
    </row>
    <row r="22" spans="1:8" ht="15" customHeight="1" x14ac:dyDescent="0.25">
      <c r="A22" s="19">
        <v>8890</v>
      </c>
      <c r="B22" s="20" t="s">
        <v>310</v>
      </c>
      <c r="C22" s="21" t="s">
        <v>311</v>
      </c>
      <c r="D22" s="22">
        <v>1.38</v>
      </c>
      <c r="E22" s="22"/>
      <c r="F22" s="23"/>
      <c r="G22" s="17">
        <f t="shared" si="4"/>
        <v>1.38</v>
      </c>
      <c r="H22" s="24">
        <f t="shared" si="5"/>
        <v>1.38</v>
      </c>
    </row>
    <row r="23" spans="1:8" ht="15" customHeight="1" x14ac:dyDescent="0.25">
      <c r="A23" s="19">
        <v>9090</v>
      </c>
      <c r="B23" s="20" t="s">
        <v>326</v>
      </c>
      <c r="C23" s="21" t="s">
        <v>327</v>
      </c>
      <c r="D23" s="22">
        <v>12.54</v>
      </c>
      <c r="E23" s="22"/>
      <c r="F23" s="23"/>
      <c r="G23" s="17">
        <f t="shared" ref="G23:G26" si="6">SUM(D23:F23)</f>
        <v>12.54</v>
      </c>
      <c r="H23" s="24">
        <f t="shared" si="5"/>
        <v>12.54</v>
      </c>
    </row>
    <row r="24" spans="1:8" ht="15" customHeight="1" x14ac:dyDescent="0.25">
      <c r="A24" s="19">
        <v>130093</v>
      </c>
      <c r="B24" s="20" t="s">
        <v>388</v>
      </c>
      <c r="C24" s="21" t="s">
        <v>759</v>
      </c>
      <c r="D24" s="22">
        <v>3.71</v>
      </c>
      <c r="E24" s="22"/>
      <c r="F24" s="23"/>
      <c r="G24" s="17">
        <f t="shared" si="6"/>
        <v>3.71</v>
      </c>
      <c r="H24" s="24">
        <f t="shared" ref="H24:H28" si="7">ROUND(G24,2)</f>
        <v>3.71</v>
      </c>
    </row>
    <row r="25" spans="1:8" ht="15" customHeight="1" x14ac:dyDescent="0.25">
      <c r="A25" s="19">
        <v>130441</v>
      </c>
      <c r="B25" s="20" t="s">
        <v>416</v>
      </c>
      <c r="C25" s="21" t="s">
        <v>417</v>
      </c>
      <c r="D25" s="22">
        <v>2.016</v>
      </c>
      <c r="E25" s="22"/>
      <c r="F25" s="23"/>
      <c r="G25" s="17">
        <f t="shared" si="6"/>
        <v>2.016</v>
      </c>
      <c r="H25" s="24">
        <f t="shared" si="7"/>
        <v>2.02</v>
      </c>
    </row>
    <row r="26" spans="1:8" ht="15" customHeight="1" x14ac:dyDescent="0.25">
      <c r="A26" s="19">
        <v>130482</v>
      </c>
      <c r="B26" s="20" t="s">
        <v>400</v>
      </c>
      <c r="C26" s="21" t="s">
        <v>756</v>
      </c>
      <c r="D26" s="22">
        <v>1.272</v>
      </c>
      <c r="E26" s="22"/>
      <c r="F26" s="23"/>
      <c r="G26" s="17">
        <f t="shared" si="6"/>
        <v>1.272</v>
      </c>
      <c r="H26" s="24">
        <f t="shared" si="7"/>
        <v>1.27</v>
      </c>
    </row>
    <row r="27" spans="1:8" ht="15" customHeight="1" x14ac:dyDescent="0.25">
      <c r="A27" s="19">
        <v>130554</v>
      </c>
      <c r="B27" s="20" t="s">
        <v>436</v>
      </c>
      <c r="C27" s="21" t="s">
        <v>770</v>
      </c>
      <c r="D27" s="22">
        <v>7.2060000000000004</v>
      </c>
      <c r="E27" s="22"/>
      <c r="F27" s="23"/>
      <c r="G27" s="17">
        <f t="shared" ref="G27:G30" si="8">SUM(D27:F27)</f>
        <v>7.2060000000000004</v>
      </c>
      <c r="H27" s="24">
        <f t="shared" si="7"/>
        <v>7.21</v>
      </c>
    </row>
    <row r="28" spans="1:8" ht="15" customHeight="1" x14ac:dyDescent="0.25">
      <c r="A28" s="19">
        <v>130553</v>
      </c>
      <c r="B28" s="20" t="s">
        <v>438</v>
      </c>
      <c r="C28" s="21" t="s">
        <v>439</v>
      </c>
      <c r="D28" s="22">
        <v>6.45</v>
      </c>
      <c r="E28" s="22"/>
      <c r="F28" s="23"/>
      <c r="G28" s="17">
        <f t="shared" si="8"/>
        <v>6.45</v>
      </c>
      <c r="H28" s="24">
        <f t="shared" si="7"/>
        <v>6.45</v>
      </c>
    </row>
    <row r="29" spans="1:8" ht="15" customHeight="1" x14ac:dyDescent="0.25">
      <c r="A29" s="19">
        <v>130880</v>
      </c>
      <c r="B29" s="20" t="s">
        <v>515</v>
      </c>
      <c r="C29" s="21" t="s">
        <v>516</v>
      </c>
      <c r="D29" s="22">
        <v>224.38</v>
      </c>
      <c r="E29" s="22"/>
      <c r="F29" s="23"/>
      <c r="G29" s="17">
        <f t="shared" si="8"/>
        <v>224.38</v>
      </c>
      <c r="H29" s="24">
        <f t="shared" ref="H29:H31" si="9">ROUND(G29,2)</f>
        <v>224.38</v>
      </c>
    </row>
    <row r="30" spans="1:8" ht="15" customHeight="1" x14ac:dyDescent="0.25">
      <c r="A30" s="19">
        <v>130951</v>
      </c>
      <c r="B30" s="20" t="s">
        <v>518</v>
      </c>
      <c r="C30" s="21" t="s">
        <v>519</v>
      </c>
      <c r="D30" s="22">
        <v>5.8319999999999999</v>
      </c>
      <c r="E30" s="22"/>
      <c r="F30" s="23"/>
      <c r="G30" s="17">
        <f t="shared" si="8"/>
        <v>5.8319999999999999</v>
      </c>
      <c r="H30" s="24">
        <f t="shared" si="9"/>
        <v>5.83</v>
      </c>
    </row>
    <row r="31" spans="1:8" ht="15" customHeight="1" x14ac:dyDescent="0.25">
      <c r="A31" s="19">
        <v>150020</v>
      </c>
      <c r="B31" s="20" t="s">
        <v>534</v>
      </c>
      <c r="C31" s="21" t="s">
        <v>535</v>
      </c>
      <c r="D31" s="22">
        <v>6.2</v>
      </c>
      <c r="E31" s="22"/>
      <c r="F31" s="23"/>
      <c r="G31" s="17">
        <f t="shared" ref="G31" si="10">SUM(D31:F31)</f>
        <v>6.2</v>
      </c>
      <c r="H31" s="24">
        <f t="shared" si="9"/>
        <v>6.2</v>
      </c>
    </row>
    <row r="32" spans="1:8" ht="15" customHeight="1" x14ac:dyDescent="0.25">
      <c r="A32" s="19">
        <v>230201</v>
      </c>
      <c r="B32" s="20" t="s">
        <v>631</v>
      </c>
      <c r="C32" s="21" t="s">
        <v>632</v>
      </c>
      <c r="D32" s="22">
        <v>247.066</v>
      </c>
      <c r="E32" s="22"/>
      <c r="F32" s="23"/>
      <c r="G32" s="17">
        <f t="shared" ref="G32:G37" si="11">SUM(D32:F32)</f>
        <v>247.066</v>
      </c>
      <c r="H32" s="24">
        <f t="shared" ref="H32:H33" si="12">ROUND(G32,2)</f>
        <v>247.07</v>
      </c>
    </row>
    <row r="33" spans="1:8" ht="15" customHeight="1" x14ac:dyDescent="0.25">
      <c r="A33" s="19">
        <v>230202</v>
      </c>
      <c r="B33" s="20" t="s">
        <v>633</v>
      </c>
      <c r="C33" s="21" t="s">
        <v>634</v>
      </c>
      <c r="D33" s="22">
        <v>254.70400000000001</v>
      </c>
      <c r="E33" s="4">
        <v>7.57</v>
      </c>
      <c r="F33" s="23"/>
      <c r="G33" s="17">
        <f t="shared" si="11"/>
        <v>262.274</v>
      </c>
      <c r="H33" s="24">
        <f t="shared" si="12"/>
        <v>262.27</v>
      </c>
    </row>
    <row r="34" spans="1:8" ht="15" customHeight="1" x14ac:dyDescent="0.25">
      <c r="A34" s="19">
        <v>230203</v>
      </c>
      <c r="B34" s="20" t="s">
        <v>635</v>
      </c>
      <c r="C34" s="21" t="s">
        <v>636</v>
      </c>
      <c r="D34" s="22">
        <v>11.77</v>
      </c>
      <c r="E34" s="22"/>
      <c r="F34" s="23"/>
      <c r="G34" s="17">
        <f t="shared" si="11"/>
        <v>11.77</v>
      </c>
      <c r="H34" s="24">
        <f t="shared" ref="H34:H37" si="13">ROUND(G34,2)</f>
        <v>11.77</v>
      </c>
    </row>
    <row r="35" spans="1:8" ht="15" customHeight="1" x14ac:dyDescent="0.25">
      <c r="A35" s="19">
        <v>230208</v>
      </c>
      <c r="B35" s="20" t="s">
        <v>639</v>
      </c>
      <c r="C35" s="21" t="s">
        <v>640</v>
      </c>
      <c r="D35" s="22">
        <v>43.512</v>
      </c>
      <c r="E35" s="22"/>
      <c r="F35" s="23"/>
      <c r="G35" s="17">
        <f t="shared" si="11"/>
        <v>43.512</v>
      </c>
      <c r="H35" s="24">
        <f t="shared" si="13"/>
        <v>43.51</v>
      </c>
    </row>
    <row r="36" spans="1:8" ht="15" customHeight="1" x14ac:dyDescent="0.25">
      <c r="A36" s="26">
        <v>1.3260000000000001</v>
      </c>
      <c r="B36" s="20" t="s">
        <v>645</v>
      </c>
      <c r="C36" s="21" t="s">
        <v>719</v>
      </c>
      <c r="D36" s="22">
        <v>1.3260000000000001</v>
      </c>
      <c r="E36" s="22"/>
      <c r="F36" s="23"/>
      <c r="G36" s="17">
        <f t="shared" si="11"/>
        <v>1.3260000000000001</v>
      </c>
      <c r="H36" s="24">
        <f t="shared" si="13"/>
        <v>1.33</v>
      </c>
    </row>
    <row r="37" spans="1:8" ht="15" customHeight="1" x14ac:dyDescent="0.25">
      <c r="A37" s="19">
        <v>814020</v>
      </c>
      <c r="B37" s="20" t="s">
        <v>647</v>
      </c>
      <c r="C37" s="21" t="s">
        <v>648</v>
      </c>
      <c r="D37" s="22">
        <v>9.3360000000000003</v>
      </c>
      <c r="E37" s="22"/>
      <c r="F37" s="23"/>
      <c r="G37" s="17">
        <f t="shared" si="11"/>
        <v>9.3360000000000003</v>
      </c>
      <c r="H37" s="24">
        <f t="shared" si="13"/>
        <v>9.34</v>
      </c>
    </row>
    <row r="38" spans="1:8" ht="15" customHeight="1" x14ac:dyDescent="0.25">
      <c r="D38" s="34">
        <f>SUM(D5:D37)</f>
        <v>1365.5820000000001</v>
      </c>
      <c r="E38" s="34">
        <f>SUM(E5:E37)</f>
        <v>7.57</v>
      </c>
      <c r="F38" s="35">
        <f>SUM(F6:F37)</f>
        <v>119.66</v>
      </c>
      <c r="G38" s="36">
        <f>SUM(G5:G37)</f>
        <v>1492.8120000000004</v>
      </c>
      <c r="H38" s="37">
        <f>SUM(H5:H37)</f>
        <v>1492.8300000000002</v>
      </c>
    </row>
    <row r="39" spans="1:8" ht="15" customHeight="1" x14ac:dyDescent="0.25">
      <c r="A39" s="2" t="s">
        <v>7</v>
      </c>
      <c r="F39" s="4" t="s">
        <v>7</v>
      </c>
      <c r="G39" s="38"/>
      <c r="H39" s="37"/>
    </row>
  </sheetData>
  <pageMargins left="0.7" right="0.7" top="0.75" bottom="0.75" header="0.3" footer="0.3"/>
  <pageSetup orientation="portrait" r:id="rId1"/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DA9C-C665-4B20-BDC2-07F44BAEFAE0}">
  <dimension ref="A2:H404"/>
  <sheetViews>
    <sheetView topLeftCell="A361" zoomScale="120" zoomScaleNormal="120" workbookViewId="0">
      <selection activeCell="A376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 t="s">
        <v>769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5.4119999999999999</v>
      </c>
      <c r="E5" s="15"/>
      <c r="F5" s="16"/>
      <c r="G5" s="17">
        <f t="shared" ref="G5:G61" si="0">SUM(D5:F5)</f>
        <v>5.4119999999999999</v>
      </c>
      <c r="H5" s="18">
        <f t="shared" ref="H5:H69" si="1">ROUND(G5,2)</f>
        <v>5.41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29.04</v>
      </c>
      <c r="E11" s="22"/>
      <c r="F11" s="23"/>
      <c r="G11" s="17">
        <f t="shared" si="0"/>
        <v>29.04</v>
      </c>
      <c r="H11" s="24">
        <f t="shared" si="1"/>
        <v>29.04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22.14</v>
      </c>
      <c r="E14" s="22"/>
      <c r="F14" s="23"/>
      <c r="G14" s="17">
        <f t="shared" si="0"/>
        <v>22.14</v>
      </c>
      <c r="H14" s="24">
        <f t="shared" si="1"/>
        <v>22.14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>
        <v>38.15</v>
      </c>
      <c r="E26" s="22"/>
      <c r="F26" s="23"/>
      <c r="G26" s="17">
        <f t="shared" si="0"/>
        <v>38.15</v>
      </c>
      <c r="H26" s="24">
        <f t="shared" si="1"/>
        <v>38.15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140.19800000000001</v>
      </c>
      <c r="E31" s="22"/>
      <c r="F31" s="23"/>
      <c r="G31" s="17">
        <f t="shared" si="0"/>
        <v>140.19800000000001</v>
      </c>
      <c r="H31" s="24">
        <f t="shared" si="1"/>
        <v>140.19999999999999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>
        <v>15.18</v>
      </c>
      <c r="E34" s="22"/>
      <c r="F34" s="23"/>
      <c r="G34" s="17">
        <f t="shared" si="0"/>
        <v>15.18</v>
      </c>
      <c r="H34" s="24">
        <f t="shared" si="1"/>
        <v>15.18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4.08</v>
      </c>
      <c r="E38" s="22"/>
      <c r="F38" s="23"/>
      <c r="G38" s="17">
        <f t="shared" si="0"/>
        <v>4.08</v>
      </c>
      <c r="H38" s="24">
        <f t="shared" si="1"/>
        <v>4.08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/>
      <c r="E63" s="22"/>
      <c r="F63" s="23"/>
      <c r="G63" s="17">
        <f t="shared" ref="G63:G126" si="2">SUM(D63:F63)</f>
        <v>0</v>
      </c>
      <c r="H63" s="24">
        <f t="shared" si="1"/>
        <v>0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>
        <v>27.45</v>
      </c>
      <c r="E68" s="22"/>
      <c r="F68" s="23"/>
      <c r="G68" s="17">
        <f t="shared" si="2"/>
        <v>27.45</v>
      </c>
      <c r="H68" s="24">
        <f t="shared" si="1"/>
        <v>27.45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2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2"/>
        <v>0</v>
      </c>
      <c r="H70" s="24">
        <f t="shared" ref="H70:H133" si="3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2"/>
        <v>0</v>
      </c>
      <c r="H84" s="24">
        <f t="shared" si="3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2.8260000000000001</v>
      </c>
      <c r="E85" s="22"/>
      <c r="F85" s="23"/>
      <c r="G85" s="17">
        <f t="shared" si="2"/>
        <v>2.8260000000000001</v>
      </c>
      <c r="H85" s="24">
        <f t="shared" si="3"/>
        <v>2.83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222.506</v>
      </c>
      <c r="E86" s="22"/>
      <c r="F86" s="23"/>
      <c r="G86" s="17">
        <f t="shared" si="2"/>
        <v>222.506</v>
      </c>
      <c r="H86" s="24">
        <f t="shared" si="3"/>
        <v>222.51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0.69</v>
      </c>
      <c r="E87" s="25"/>
      <c r="F87" s="23"/>
      <c r="G87" s="17">
        <f t="shared" si="2"/>
        <v>0.69</v>
      </c>
      <c r="H87" s="24">
        <f t="shared" si="3"/>
        <v>0.69</v>
      </c>
    </row>
    <row r="88" spans="1:8" ht="15" customHeight="1" x14ac:dyDescent="0.25">
      <c r="A88" s="19">
        <v>5897</v>
      </c>
      <c r="B88" s="20" t="s">
        <v>156</v>
      </c>
      <c r="C88" s="21" t="s">
        <v>762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6022</v>
      </c>
      <c r="B91" s="20" t="s">
        <v>156</v>
      </c>
      <c r="C91" s="21" t="s">
        <v>159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>
        <v>3.15</v>
      </c>
      <c r="E118" s="22"/>
      <c r="F118" s="23"/>
      <c r="G118" s="17">
        <f t="shared" si="2"/>
        <v>3.15</v>
      </c>
      <c r="H118" s="24">
        <f t="shared" si="3"/>
        <v>3.15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/>
      <c r="E126" s="22"/>
      <c r="F126" s="23"/>
      <c r="G126" s="17">
        <f t="shared" si="2"/>
        <v>0</v>
      </c>
      <c r="H126" s="24">
        <f t="shared" si="3"/>
        <v>0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/>
      <c r="E127" s="22"/>
      <c r="F127" s="23"/>
      <c r="G127" s="17">
        <f t="shared" ref="G127:G190" si="4">SUM(D127:F127)</f>
        <v>0</v>
      </c>
      <c r="H127" s="24">
        <f t="shared" si="3"/>
        <v>0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>
        <v>0.69</v>
      </c>
      <c r="E130" s="22"/>
      <c r="F130" s="23"/>
      <c r="G130" s="17">
        <f t="shared" si="4"/>
        <v>0.69</v>
      </c>
      <c r="H130" s="24">
        <f t="shared" si="3"/>
        <v>0.69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4"/>
        <v>0</v>
      </c>
      <c r="H133" s="24">
        <f t="shared" si="3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>
        <v>6.3</v>
      </c>
      <c r="E134" s="22"/>
      <c r="F134" s="23"/>
      <c r="G134" s="17">
        <f t="shared" si="4"/>
        <v>6.3</v>
      </c>
      <c r="H134" s="24">
        <f t="shared" ref="H134:H197" si="5">ROUND(G134,2)</f>
        <v>6.3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>
        <v>2.0699999999999998</v>
      </c>
      <c r="E148" s="22"/>
      <c r="F148" s="23"/>
      <c r="G148" s="17">
        <f t="shared" si="4"/>
        <v>2.0699999999999998</v>
      </c>
      <c r="H148" s="24">
        <f t="shared" si="5"/>
        <v>2.0699999999999998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>
        <v>1.5</v>
      </c>
      <c r="E154" s="22"/>
      <c r="F154" s="23"/>
      <c r="G154" s="17">
        <f t="shared" si="4"/>
        <v>1.5</v>
      </c>
      <c r="H154" s="24">
        <f t="shared" si="5"/>
        <v>1.5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>
        <v>5.5</v>
      </c>
      <c r="E157" s="22"/>
      <c r="F157" s="23"/>
      <c r="G157" s="17">
        <f t="shared" si="4"/>
        <v>5.5</v>
      </c>
      <c r="H157" s="24">
        <f t="shared" si="5"/>
        <v>5.5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1.38</v>
      </c>
      <c r="E181" s="22"/>
      <c r="F181" s="23"/>
      <c r="G181" s="17">
        <f t="shared" si="4"/>
        <v>1.38</v>
      </c>
      <c r="H181" s="24">
        <f t="shared" si="5"/>
        <v>1.38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4"/>
        <v>0</v>
      </c>
      <c r="H190" s="24">
        <f t="shared" si="5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>
        <v>12.54</v>
      </c>
      <c r="E191" s="22"/>
      <c r="F191" s="23"/>
      <c r="G191" s="17">
        <f t="shared" ref="G191:G254" si="6">SUM(D191:F191)</f>
        <v>12.54</v>
      </c>
      <c r="H191" s="24">
        <f t="shared" si="5"/>
        <v>12.54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6"/>
        <v>0</v>
      </c>
      <c r="H197" s="24">
        <f t="shared" si="5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6"/>
        <v>0</v>
      </c>
      <c r="H198" s="24">
        <f t="shared" ref="H198:H261" si="7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>
        <v>3.71</v>
      </c>
      <c r="E229" s="22"/>
      <c r="F229" s="23"/>
      <c r="G229" s="17">
        <f t="shared" si="6"/>
        <v>3.71</v>
      </c>
      <c r="H229" s="24">
        <f t="shared" si="7"/>
        <v>3.71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6"/>
        <v>0</v>
      </c>
      <c r="H244" s="24">
        <f t="shared" si="7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2.016</v>
      </c>
      <c r="E245" s="22"/>
      <c r="F245" s="23"/>
      <c r="G245" s="17">
        <f t="shared" si="6"/>
        <v>2.016</v>
      </c>
      <c r="H245" s="24">
        <f t="shared" si="7"/>
        <v>2.02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>
        <v>1.272</v>
      </c>
      <c r="E246" s="22"/>
      <c r="F246" s="23"/>
      <c r="G246" s="17">
        <f t="shared" si="6"/>
        <v>1.272</v>
      </c>
      <c r="H246" s="24">
        <f t="shared" si="7"/>
        <v>1.27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6"/>
        <v>0</v>
      </c>
      <c r="H254" s="24">
        <f t="shared" si="7"/>
        <v>0</v>
      </c>
    </row>
    <row r="255" spans="1:8" ht="15" customHeight="1" x14ac:dyDescent="0.25">
      <c r="A255" s="19">
        <v>130522</v>
      </c>
      <c r="B255" s="20" t="s">
        <v>432</v>
      </c>
      <c r="C255" s="21" t="s">
        <v>433</v>
      </c>
      <c r="D255" s="22"/>
      <c r="E255" s="22"/>
      <c r="F255" s="23"/>
      <c r="G255" s="17">
        <f t="shared" ref="G255:G315" si="8">SUM(D255:F255)</f>
        <v>0</v>
      </c>
      <c r="H255" s="24">
        <f t="shared" si="7"/>
        <v>0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130554</v>
      </c>
      <c r="B259" s="20" t="s">
        <v>436</v>
      </c>
      <c r="C259" s="21" t="s">
        <v>770</v>
      </c>
      <c r="D259" s="22">
        <v>7.2060000000000004</v>
      </c>
      <c r="E259" s="22"/>
      <c r="F259" s="23"/>
      <c r="G259" s="17">
        <f t="shared" si="8"/>
        <v>7.2060000000000004</v>
      </c>
      <c r="H259" s="24">
        <f t="shared" si="7"/>
        <v>7.21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>
        <v>6.45</v>
      </c>
      <c r="E260" s="22"/>
      <c r="F260" s="23"/>
      <c r="G260" s="17">
        <f t="shared" si="8"/>
        <v>6.45</v>
      </c>
      <c r="H260" s="24">
        <f t="shared" si="7"/>
        <v>6.45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8"/>
        <v>0</v>
      </c>
      <c r="H261" s="24">
        <f t="shared" si="7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8"/>
        <v>0</v>
      </c>
      <c r="H262" s="24">
        <f t="shared" ref="H262:H325" si="9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224.38</v>
      </c>
      <c r="E307" s="22"/>
      <c r="F307" s="23"/>
      <c r="G307" s="17">
        <f t="shared" si="8"/>
        <v>224.38</v>
      </c>
      <c r="H307" s="24">
        <f t="shared" si="9"/>
        <v>224.38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>
        <v>5.8319999999999999</v>
      </c>
      <c r="E309" s="22"/>
      <c r="F309" s="23"/>
      <c r="G309" s="17">
        <f t="shared" si="8"/>
        <v>5.8319999999999999</v>
      </c>
      <c r="H309" s="24">
        <f t="shared" si="9"/>
        <v>5.83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8"/>
        <v>0</v>
      </c>
      <c r="H315" s="24">
        <f t="shared" si="9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/>
      <c r="E316" s="22"/>
      <c r="F316" s="23"/>
      <c r="G316" s="17">
        <v>0</v>
      </c>
      <c r="H316" s="24">
        <f t="shared" si="9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0">SUM(D317:F317)</f>
        <v>0</v>
      </c>
      <c r="H317" s="24">
        <f t="shared" si="9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6.2</v>
      </c>
      <c r="E318" s="22"/>
      <c r="F318" s="23"/>
      <c r="G318" s="17">
        <f t="shared" si="10"/>
        <v>6.2</v>
      </c>
      <c r="H318" s="24">
        <f t="shared" si="9"/>
        <v>6.2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0"/>
        <v>0</v>
      </c>
      <c r="H325" s="24">
        <f t="shared" si="9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0"/>
        <v>0</v>
      </c>
      <c r="H326" s="24">
        <f t="shared" ref="H326:H389" si="11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180323</v>
      </c>
      <c r="B362" s="20" t="s">
        <v>609</v>
      </c>
      <c r="C362" s="21" t="s">
        <v>685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753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0"/>
        <v>0</v>
      </c>
      <c r="H380" s="24">
        <f t="shared" si="11"/>
        <v>0</v>
      </c>
    </row>
    <row r="381" spans="1:8" ht="15" customHeight="1" x14ac:dyDescent="0.25">
      <c r="A381" s="19">
        <v>221280</v>
      </c>
      <c r="B381" s="20" t="s">
        <v>611</v>
      </c>
      <c r="C381" s="21" t="s">
        <v>771</v>
      </c>
      <c r="D381" s="22"/>
      <c r="E381" s="22"/>
      <c r="F381" s="23"/>
      <c r="G381" s="17">
        <f t="shared" ref="G381:G402" si="12">SUM(D381:F381)</f>
        <v>0</v>
      </c>
      <c r="H381" s="24">
        <f t="shared" si="11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2"/>
        <v>0</v>
      </c>
      <c r="H387" s="24">
        <f t="shared" si="11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247.066</v>
      </c>
      <c r="E388" s="22"/>
      <c r="F388" s="23"/>
      <c r="G388" s="17">
        <f t="shared" si="12"/>
        <v>247.066</v>
      </c>
      <c r="H388" s="24">
        <f t="shared" si="11"/>
        <v>247.07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254.70400000000001</v>
      </c>
      <c r="F389" s="23"/>
      <c r="G389" s="17">
        <f t="shared" si="12"/>
        <v>254.70400000000001</v>
      </c>
      <c r="H389" s="24">
        <f t="shared" si="11"/>
        <v>254.7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11.77</v>
      </c>
      <c r="E390" s="22"/>
      <c r="F390" s="23"/>
      <c r="G390" s="17">
        <f t="shared" si="12"/>
        <v>11.77</v>
      </c>
      <c r="H390" s="24">
        <f t="shared" ref="H390:H402" si="13">ROUND(G390,2)</f>
        <v>11.77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43.512</v>
      </c>
      <c r="E392" s="22"/>
      <c r="F392" s="23"/>
      <c r="G392" s="17">
        <f t="shared" si="12"/>
        <v>43.512</v>
      </c>
      <c r="H392" s="24">
        <f t="shared" si="13"/>
        <v>43.51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>
        <v>1.3260000000000001</v>
      </c>
      <c r="E395" s="22"/>
      <c r="F395" s="23"/>
      <c r="G395" s="17">
        <f t="shared" si="12"/>
        <v>1.3260000000000001</v>
      </c>
      <c r="H395" s="24">
        <f t="shared" si="13"/>
        <v>1.33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9.3360000000000003</v>
      </c>
      <c r="E398" s="22"/>
      <c r="F398" s="23"/>
      <c r="G398" s="17">
        <f t="shared" si="12"/>
        <v>9.3360000000000003</v>
      </c>
      <c r="H398" s="24">
        <f t="shared" si="13"/>
        <v>9.34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2"/>
        <v>0</v>
      </c>
      <c r="H401" s="24">
        <f t="shared" si="1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2"/>
        <v>0</v>
      </c>
      <c r="H402" s="33">
        <f t="shared" si="13"/>
        <v>0</v>
      </c>
    </row>
    <row r="403" spans="1:8" ht="15" customHeight="1" x14ac:dyDescent="0.25">
      <c r="D403" s="34">
        <f>SUM(D5:D402)</f>
        <v>1365.5820000000001</v>
      </c>
      <c r="E403" s="34">
        <f>SUM(E5:E402)</f>
        <v>0</v>
      </c>
      <c r="F403" s="35">
        <f>SUM(F10:F402)</f>
        <v>0</v>
      </c>
      <c r="G403" s="36">
        <f>SUM(G5:G402)</f>
        <v>1365.5820000000001</v>
      </c>
      <c r="H403" s="37">
        <f>SUM(H5:H402)</f>
        <v>1365.6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8FDF-FD8E-4166-B8F4-C3B267731F2B}">
  <dimension ref="A2:H404"/>
  <sheetViews>
    <sheetView topLeftCell="A385" zoomScale="120" zoomScaleNormal="120" workbookViewId="0">
      <selection activeCell="A385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45869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19.47</v>
      </c>
      <c r="E5" s="15"/>
      <c r="F5" s="16"/>
      <c r="G5" s="17">
        <f t="shared" ref="G5:G61" si="0">SUM(D5:F5)</f>
        <v>19.47</v>
      </c>
      <c r="H5" s="18">
        <f t="shared" ref="H5:H69" si="1">ROUND(G5,2)</f>
        <v>19.47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57.19</v>
      </c>
      <c r="E11" s="22"/>
      <c r="F11" s="23"/>
      <c r="G11" s="17">
        <f t="shared" si="0"/>
        <v>57.19</v>
      </c>
      <c r="H11" s="24">
        <f t="shared" si="1"/>
        <v>57.19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57.74</v>
      </c>
      <c r="E14" s="22"/>
      <c r="F14" s="23"/>
      <c r="G14" s="17">
        <f t="shared" si="0"/>
        <v>57.74</v>
      </c>
      <c r="H14" s="24">
        <f t="shared" si="1"/>
        <v>57.74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3.45</v>
      </c>
      <c r="E30" s="22"/>
      <c r="F30" s="23"/>
      <c r="G30" s="17">
        <f t="shared" si="0"/>
        <v>3.45</v>
      </c>
      <c r="H30" s="24">
        <f t="shared" si="1"/>
        <v>3.45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284.20400000000001</v>
      </c>
      <c r="E31" s="22"/>
      <c r="F31" s="23"/>
      <c r="G31" s="17">
        <f t="shared" si="0"/>
        <v>284.20400000000001</v>
      </c>
      <c r="H31" s="24">
        <f t="shared" si="1"/>
        <v>284.2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5.44</v>
      </c>
      <c r="E38" s="22"/>
      <c r="F38" s="23"/>
      <c r="G38" s="17">
        <f t="shared" si="0"/>
        <v>5.44</v>
      </c>
      <c r="H38" s="24">
        <f t="shared" si="1"/>
        <v>5.44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/>
      <c r="E63" s="22"/>
      <c r="F63" s="23"/>
      <c r="G63" s="17">
        <f t="shared" ref="G63:G126" si="2">SUM(D63:F63)</f>
        <v>0</v>
      </c>
      <c r="H63" s="24">
        <f t="shared" si="1"/>
        <v>0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2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2"/>
        <v>0</v>
      </c>
      <c r="H70" s="24">
        <f t="shared" ref="H70:H133" si="3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>
        <v>0.69</v>
      </c>
      <c r="E71" s="22"/>
      <c r="F71" s="23"/>
      <c r="G71" s="17">
        <f t="shared" si="2"/>
        <v>0.69</v>
      </c>
      <c r="H71" s="24">
        <f t="shared" si="3"/>
        <v>0.69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2"/>
        <v>0</v>
      </c>
      <c r="H84" s="24">
        <f t="shared" si="3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24.236000000000001</v>
      </c>
      <c r="E85" s="22"/>
      <c r="F85" s="23"/>
      <c r="G85" s="17">
        <f t="shared" si="2"/>
        <v>24.236000000000001</v>
      </c>
      <c r="H85" s="24">
        <f t="shared" si="3"/>
        <v>24.24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699.31200000000001</v>
      </c>
      <c r="E86" s="22"/>
      <c r="F86" s="23"/>
      <c r="G86" s="17">
        <f t="shared" si="2"/>
        <v>699.31200000000001</v>
      </c>
      <c r="H86" s="24">
        <f t="shared" si="3"/>
        <v>699.31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2.2200000000000002</v>
      </c>
      <c r="E87" s="25"/>
      <c r="F87" s="23"/>
      <c r="G87" s="17">
        <f t="shared" si="2"/>
        <v>2.2200000000000002</v>
      </c>
      <c r="H87" s="24">
        <f t="shared" si="3"/>
        <v>2.2200000000000002</v>
      </c>
    </row>
    <row r="88" spans="1:8" ht="15" customHeight="1" x14ac:dyDescent="0.25">
      <c r="A88" s="19">
        <v>5897</v>
      </c>
      <c r="B88" s="20" t="s">
        <v>156</v>
      </c>
      <c r="C88" s="21" t="s">
        <v>773</v>
      </c>
      <c r="D88" s="22">
        <v>0.69</v>
      </c>
      <c r="E88" s="22"/>
      <c r="F88" s="23"/>
      <c r="G88" s="17">
        <f t="shared" si="2"/>
        <v>0.69</v>
      </c>
      <c r="H88" s="24">
        <f t="shared" si="3"/>
        <v>0.69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6023</v>
      </c>
      <c r="B91" s="20" t="s">
        <v>156</v>
      </c>
      <c r="C91" s="21" t="s">
        <v>711</v>
      </c>
      <c r="D91" s="22">
        <v>6.8</v>
      </c>
      <c r="E91" s="22"/>
      <c r="F91" s="23"/>
      <c r="G91" s="17">
        <f t="shared" si="2"/>
        <v>6.8</v>
      </c>
      <c r="H91" s="24">
        <f t="shared" si="3"/>
        <v>6.8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>
        <v>0.74</v>
      </c>
      <c r="E113" s="22"/>
      <c r="F113" s="23"/>
      <c r="G113" s="17">
        <f t="shared" si="2"/>
        <v>0.74</v>
      </c>
      <c r="H113" s="24">
        <f t="shared" si="3"/>
        <v>0.74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>
        <v>1.9</v>
      </c>
      <c r="E114" s="22"/>
      <c r="F114" s="23"/>
      <c r="G114" s="17">
        <f t="shared" si="2"/>
        <v>1.9</v>
      </c>
      <c r="H114" s="24">
        <f t="shared" si="3"/>
        <v>1.9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>
        <v>8.5679999999999996</v>
      </c>
      <c r="E115" s="22"/>
      <c r="F115" s="23"/>
      <c r="G115" s="17">
        <f t="shared" si="2"/>
        <v>8.5679999999999996</v>
      </c>
      <c r="H115" s="24">
        <f t="shared" si="3"/>
        <v>8.57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>
        <v>16.010000000000002</v>
      </c>
      <c r="E119" s="22"/>
      <c r="F119" s="23"/>
      <c r="G119" s="17">
        <f t="shared" si="2"/>
        <v>16.010000000000002</v>
      </c>
      <c r="H119" s="24">
        <f t="shared" si="3"/>
        <v>16.010000000000002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>
        <v>13.34</v>
      </c>
      <c r="E121" s="22"/>
      <c r="F121" s="23"/>
      <c r="G121" s="17">
        <f t="shared" si="2"/>
        <v>13.34</v>
      </c>
      <c r="H121" s="24">
        <f t="shared" si="3"/>
        <v>13.34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>
        <v>13.04</v>
      </c>
      <c r="E124" s="22"/>
      <c r="F124" s="23"/>
      <c r="G124" s="17">
        <f t="shared" si="2"/>
        <v>13.04</v>
      </c>
      <c r="H124" s="24">
        <f t="shared" si="3"/>
        <v>13.04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/>
      <c r="E126" s="22"/>
      <c r="F126" s="23"/>
      <c r="G126" s="17">
        <f t="shared" si="2"/>
        <v>0</v>
      </c>
      <c r="H126" s="24">
        <f t="shared" si="3"/>
        <v>0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>
        <v>175.62</v>
      </c>
      <c r="E127" s="22"/>
      <c r="F127" s="23"/>
      <c r="G127" s="17">
        <f t="shared" ref="G127:G190" si="4">SUM(D127:F127)</f>
        <v>175.62</v>
      </c>
      <c r="H127" s="24">
        <f t="shared" si="3"/>
        <v>175.62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4"/>
        <v>0</v>
      </c>
      <c r="H133" s="24">
        <f t="shared" si="3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>
        <v>5.88</v>
      </c>
      <c r="E134" s="22"/>
      <c r="F134" s="23"/>
      <c r="G134" s="17">
        <f t="shared" si="4"/>
        <v>5.88</v>
      </c>
      <c r="H134" s="24">
        <f t="shared" ref="H134:H197" si="5">ROUND(G134,2)</f>
        <v>5.88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>
        <v>26</v>
      </c>
      <c r="E148" s="22"/>
      <c r="F148" s="23"/>
      <c r="G148" s="17">
        <f t="shared" si="4"/>
        <v>26</v>
      </c>
      <c r="H148" s="24">
        <f t="shared" si="5"/>
        <v>26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>
        <v>53.79</v>
      </c>
      <c r="E153" s="22"/>
      <c r="F153" s="23"/>
      <c r="G153" s="17">
        <f t="shared" si="4"/>
        <v>53.79</v>
      </c>
      <c r="H153" s="24">
        <f t="shared" si="5"/>
        <v>53.79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>
        <v>10.38</v>
      </c>
      <c r="E157" s="22"/>
      <c r="F157" s="23"/>
      <c r="G157" s="17">
        <f t="shared" si="4"/>
        <v>10.38</v>
      </c>
      <c r="H157" s="24">
        <f t="shared" si="5"/>
        <v>10.38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>
        <v>60.75</v>
      </c>
      <c r="E168" s="22"/>
      <c r="F168" s="23"/>
      <c r="G168" s="17">
        <f t="shared" si="4"/>
        <v>60.75</v>
      </c>
      <c r="H168" s="24">
        <f t="shared" si="5"/>
        <v>60.75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>
        <v>42</v>
      </c>
      <c r="E178" s="22"/>
      <c r="F178" s="23"/>
      <c r="G178" s="17">
        <f t="shared" si="4"/>
        <v>42</v>
      </c>
      <c r="H178" s="24">
        <f t="shared" si="5"/>
        <v>42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315.72000000000003</v>
      </c>
      <c r="E181" s="22"/>
      <c r="F181" s="23"/>
      <c r="G181" s="17">
        <f t="shared" si="4"/>
        <v>315.72000000000003</v>
      </c>
      <c r="H181" s="24">
        <f t="shared" si="5"/>
        <v>315.72000000000003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4"/>
        <v>0</v>
      </c>
      <c r="H190" s="24">
        <f t="shared" si="5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/>
      <c r="E191" s="22"/>
      <c r="F191" s="23"/>
      <c r="G191" s="17">
        <f t="shared" ref="G191:G254" si="6">SUM(D191:F191)</f>
        <v>0</v>
      </c>
      <c r="H191" s="24">
        <f t="shared" si="5"/>
        <v>0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6"/>
        <v>0</v>
      </c>
      <c r="H197" s="24">
        <f t="shared" si="5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6"/>
        <v>0</v>
      </c>
      <c r="H198" s="24">
        <f t="shared" ref="H198:H261" si="7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>
        <v>0.97</v>
      </c>
      <c r="E202" s="22"/>
      <c r="F202" s="23"/>
      <c r="G202" s="17">
        <f t="shared" si="6"/>
        <v>0.97</v>
      </c>
      <c r="H202" s="24">
        <f t="shared" si="7"/>
        <v>0.97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>
        <v>24.05</v>
      </c>
      <c r="E219" s="22"/>
      <c r="F219" s="23"/>
      <c r="G219" s="17">
        <f t="shared" si="6"/>
        <v>24.05</v>
      </c>
      <c r="H219" s="24">
        <f t="shared" si="7"/>
        <v>24.05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>
        <v>0.74</v>
      </c>
      <c r="E229" s="22"/>
      <c r="F229" s="23"/>
      <c r="G229" s="17">
        <f t="shared" si="6"/>
        <v>0.74</v>
      </c>
      <c r="H229" s="24">
        <f t="shared" si="7"/>
        <v>0.74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>
        <v>1.77</v>
      </c>
      <c r="E230" s="22"/>
      <c r="F230" s="23"/>
      <c r="G230" s="17">
        <f t="shared" si="6"/>
        <v>1.77</v>
      </c>
      <c r="H230" s="24">
        <f t="shared" si="7"/>
        <v>1.77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>
        <v>37.36</v>
      </c>
      <c r="E233" s="22"/>
      <c r="F233" s="23"/>
      <c r="G233" s="17">
        <f t="shared" si="6"/>
        <v>37.36</v>
      </c>
      <c r="H233" s="24">
        <f t="shared" si="7"/>
        <v>37.36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6"/>
        <v>0</v>
      </c>
      <c r="H244" s="24">
        <f t="shared" si="7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44.62</v>
      </c>
      <c r="E245" s="22"/>
      <c r="F245" s="23"/>
      <c r="G245" s="17">
        <f t="shared" si="6"/>
        <v>44.62</v>
      </c>
      <c r="H245" s="24">
        <f t="shared" si="7"/>
        <v>44.62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>
        <v>6.23</v>
      </c>
      <c r="E249" s="22"/>
      <c r="F249" s="23"/>
      <c r="G249" s="17">
        <f t="shared" si="6"/>
        <v>6.23</v>
      </c>
      <c r="H249" s="24">
        <f t="shared" si="7"/>
        <v>6.23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>
        <v>5.87</v>
      </c>
      <c r="E250" s="22"/>
      <c r="F250" s="23"/>
      <c r="G250" s="17">
        <f t="shared" si="6"/>
        <v>5.87</v>
      </c>
      <c r="H250" s="24">
        <f t="shared" si="7"/>
        <v>5.87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6"/>
        <v>0</v>
      </c>
      <c r="H254" s="24">
        <f t="shared" si="7"/>
        <v>0</v>
      </c>
    </row>
    <row r="255" spans="1:8" ht="15" customHeight="1" x14ac:dyDescent="0.25">
      <c r="A255" s="19">
        <v>130523</v>
      </c>
      <c r="B255" s="20" t="s">
        <v>432</v>
      </c>
      <c r="C255" s="21" t="s">
        <v>774</v>
      </c>
      <c r="D255" s="22">
        <v>14.85</v>
      </c>
      <c r="E255" s="22"/>
      <c r="F255" s="23"/>
      <c r="G255" s="17">
        <f t="shared" ref="G255:G315" si="8">SUM(D255:F255)</f>
        <v>14.85</v>
      </c>
      <c r="H255" s="24">
        <f t="shared" si="7"/>
        <v>14.85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130554</v>
      </c>
      <c r="B259" s="20" t="s">
        <v>436</v>
      </c>
      <c r="C259" s="21" t="s">
        <v>770</v>
      </c>
      <c r="D259" s="22">
        <v>13.586</v>
      </c>
      <c r="E259" s="22"/>
      <c r="F259" s="23"/>
      <c r="G259" s="17">
        <f t="shared" si="8"/>
        <v>13.586</v>
      </c>
      <c r="H259" s="24">
        <f t="shared" si="7"/>
        <v>13.59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>
        <v>2.12</v>
      </c>
      <c r="E260" s="22"/>
      <c r="F260" s="23"/>
      <c r="G260" s="17">
        <f t="shared" si="8"/>
        <v>2.12</v>
      </c>
      <c r="H260" s="24">
        <f t="shared" si="7"/>
        <v>2.12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8"/>
        <v>0</v>
      </c>
      <c r="H261" s="24">
        <f t="shared" si="7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8"/>
        <v>0</v>
      </c>
      <c r="H262" s="24">
        <f t="shared" ref="H262:H325" si="9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624.66</v>
      </c>
      <c r="E307" s="22"/>
      <c r="F307" s="23"/>
      <c r="G307" s="17">
        <f t="shared" si="8"/>
        <v>624.66</v>
      </c>
      <c r="H307" s="24">
        <f t="shared" si="9"/>
        <v>624.66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>
        <v>9.4860000000000007</v>
      </c>
      <c r="E309" s="22"/>
      <c r="F309" s="23"/>
      <c r="G309" s="17">
        <f t="shared" si="8"/>
        <v>9.4860000000000007</v>
      </c>
      <c r="H309" s="24">
        <f t="shared" si="9"/>
        <v>9.49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8"/>
        <v>0</v>
      </c>
      <c r="H315" s="24">
        <f t="shared" si="9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/>
      <c r="E316" s="22"/>
      <c r="F316" s="23"/>
      <c r="G316" s="17">
        <v>0</v>
      </c>
      <c r="H316" s="24">
        <f t="shared" si="9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0">SUM(D317:F317)</f>
        <v>0</v>
      </c>
      <c r="H317" s="24">
        <f t="shared" si="9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8.9</v>
      </c>
      <c r="E318" s="22"/>
      <c r="F318" s="23"/>
      <c r="G318" s="17">
        <f t="shared" si="10"/>
        <v>8.9</v>
      </c>
      <c r="H318" s="24">
        <f t="shared" si="9"/>
        <v>8.9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0"/>
        <v>0</v>
      </c>
      <c r="H325" s="24">
        <f t="shared" si="9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0"/>
        <v>0</v>
      </c>
      <c r="H326" s="24">
        <f t="shared" ref="H326:H389" si="11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>
        <v>4.5199999999999996</v>
      </c>
      <c r="E329" s="22"/>
      <c r="F329" s="23"/>
      <c r="G329" s="17">
        <f t="shared" si="10"/>
        <v>4.5199999999999996</v>
      </c>
      <c r="H329" s="24">
        <f t="shared" si="11"/>
        <v>4.5199999999999996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>
        <v>0.69</v>
      </c>
      <c r="E349" s="22"/>
      <c r="F349" s="23"/>
      <c r="G349" s="17">
        <f t="shared" si="10"/>
        <v>0.69</v>
      </c>
      <c r="H349" s="24">
        <f t="shared" si="11"/>
        <v>0.69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210208</v>
      </c>
      <c r="B362" s="20" t="s">
        <v>609</v>
      </c>
      <c r="C362" s="21" t="s">
        <v>711</v>
      </c>
      <c r="D362" s="22">
        <v>9.39</v>
      </c>
      <c r="E362" s="22"/>
      <c r="F362" s="23"/>
      <c r="G362" s="17">
        <f t="shared" si="10"/>
        <v>9.39</v>
      </c>
      <c r="H362" s="24">
        <f t="shared" si="11"/>
        <v>9.39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753</v>
      </c>
      <c r="D374" s="22">
        <v>22</v>
      </c>
      <c r="E374" s="22"/>
      <c r="F374" s="23"/>
      <c r="G374" s="17">
        <f t="shared" si="10"/>
        <v>22</v>
      </c>
      <c r="H374" s="24">
        <f t="shared" si="11"/>
        <v>22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215069</v>
      </c>
      <c r="B379" s="20" t="s">
        <v>611</v>
      </c>
      <c r="C379" s="21" t="s">
        <v>665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0"/>
        <v>0</v>
      </c>
      <c r="H380" s="24">
        <f t="shared" si="11"/>
        <v>0</v>
      </c>
    </row>
    <row r="381" spans="1:8" ht="15" customHeight="1" x14ac:dyDescent="0.25">
      <c r="A381" s="19">
        <v>221280</v>
      </c>
      <c r="B381" s="20" t="s">
        <v>611</v>
      </c>
      <c r="C381" s="21" t="s">
        <v>771</v>
      </c>
      <c r="D381" s="22"/>
      <c r="E381" s="22"/>
      <c r="F381" s="23"/>
      <c r="G381" s="17">
        <f t="shared" ref="G381:G402" si="12">SUM(D381:F381)</f>
        <v>0</v>
      </c>
      <c r="H381" s="24">
        <f t="shared" si="11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2"/>
        <v>0</v>
      </c>
      <c r="H387" s="24">
        <f t="shared" si="11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360.56799999999998</v>
      </c>
      <c r="E388" s="22"/>
      <c r="F388" s="23"/>
      <c r="G388" s="17">
        <f t="shared" si="12"/>
        <v>360.56799999999998</v>
      </c>
      <c r="H388" s="24">
        <f t="shared" si="11"/>
        <v>360.57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212.39</v>
      </c>
      <c r="F389" s="23"/>
      <c r="G389" s="17">
        <f t="shared" si="12"/>
        <v>212.39</v>
      </c>
      <c r="H389" s="24">
        <f t="shared" si="11"/>
        <v>212.39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21.55</v>
      </c>
      <c r="E390" s="22"/>
      <c r="F390" s="23"/>
      <c r="G390" s="17">
        <f t="shared" si="12"/>
        <v>21.55</v>
      </c>
      <c r="H390" s="24">
        <f t="shared" ref="H390:H402" si="13">ROUND(G390,2)</f>
        <v>21.55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155.964</v>
      </c>
      <c r="E392" s="22"/>
      <c r="F392" s="23"/>
      <c r="G392" s="17">
        <f t="shared" si="12"/>
        <v>155.964</v>
      </c>
      <c r="H392" s="24">
        <f t="shared" si="13"/>
        <v>155.96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>
        <v>1.43</v>
      </c>
      <c r="E395" s="22"/>
      <c r="F395" s="23"/>
      <c r="G395" s="17">
        <f t="shared" si="12"/>
        <v>1.43</v>
      </c>
      <c r="H395" s="24">
        <f t="shared" si="13"/>
        <v>1.43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10.326000000000001</v>
      </c>
      <c r="E397" s="22"/>
      <c r="F397" s="23"/>
      <c r="G397" s="17">
        <f t="shared" si="12"/>
        <v>10.326000000000001</v>
      </c>
      <c r="H397" s="24">
        <f t="shared" si="13"/>
        <v>10.33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>
        <v>28.526</v>
      </c>
      <c r="E398" s="22"/>
      <c r="F398" s="23"/>
      <c r="G398" s="17">
        <f t="shared" si="12"/>
        <v>28.526</v>
      </c>
      <c r="H398" s="24">
        <f t="shared" si="13"/>
        <v>28.53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652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2"/>
        <v>0</v>
      </c>
      <c r="H401" s="24">
        <f t="shared" si="1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2"/>
        <v>0</v>
      </c>
      <c r="H402" s="33">
        <f t="shared" si="13"/>
        <v>0</v>
      </c>
    </row>
    <row r="403" spans="1:8" ht="15" customHeight="1" x14ac:dyDescent="0.25">
      <c r="D403" s="34">
        <f>SUM(D5:D402)</f>
        <v>3527.7459999999992</v>
      </c>
      <c r="E403" s="34">
        <f>SUM(E5:E402)</f>
        <v>0</v>
      </c>
      <c r="F403" s="35">
        <f>SUM(F10:F402)</f>
        <v>0</v>
      </c>
      <c r="G403" s="36">
        <f>SUM(G5:G402)</f>
        <v>3527.7459999999992</v>
      </c>
      <c r="H403" s="37">
        <f>SUM(H5:H402)</f>
        <v>3527.7599999999993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0CF9-58CC-48A6-8236-1FB92F826073}">
  <sheetPr>
    <pageSetUpPr fitToPage="1"/>
  </sheetPr>
  <dimension ref="A2:H56"/>
  <sheetViews>
    <sheetView topLeftCell="A22" zoomScale="120" zoomScaleNormal="120" workbookViewId="0">
      <selection activeCell="L21" sqref="L2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45869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19.47</v>
      </c>
      <c r="E5" s="15"/>
      <c r="F5" s="16"/>
      <c r="G5" s="17">
        <f t="shared" ref="G5:G10" si="0">SUM(D5:F5)</f>
        <v>19.47</v>
      </c>
      <c r="H5" s="18">
        <f t="shared" ref="H5:H10" si="1">ROUND(G5,2)</f>
        <v>19.47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57.19</v>
      </c>
      <c r="E6" s="22"/>
      <c r="F6" s="23"/>
      <c r="G6" s="17">
        <f t="shared" si="0"/>
        <v>57.19</v>
      </c>
      <c r="H6" s="24">
        <f t="shared" si="1"/>
        <v>57.19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57.74</v>
      </c>
      <c r="E7" s="22"/>
      <c r="F7" s="23"/>
      <c r="G7" s="17">
        <f t="shared" si="0"/>
        <v>57.74</v>
      </c>
      <c r="H7" s="24">
        <f t="shared" si="1"/>
        <v>57.74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3.45</v>
      </c>
      <c r="E8" s="22"/>
      <c r="F8" s="23"/>
      <c r="G8" s="17">
        <f t="shared" si="0"/>
        <v>3.45</v>
      </c>
      <c r="H8" s="24">
        <f t="shared" si="1"/>
        <v>3.45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284.20400000000001</v>
      </c>
      <c r="E9" s="22"/>
      <c r="F9" s="23"/>
      <c r="G9" s="17">
        <f t="shared" si="0"/>
        <v>284.20400000000001</v>
      </c>
      <c r="H9" s="24">
        <f t="shared" si="1"/>
        <v>284.2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5.44</v>
      </c>
      <c r="E10" s="22"/>
      <c r="F10" s="23"/>
      <c r="G10" s="17">
        <f t="shared" si="0"/>
        <v>5.44</v>
      </c>
      <c r="H10" s="24">
        <f t="shared" si="1"/>
        <v>5.44</v>
      </c>
    </row>
    <row r="11" spans="1:8" ht="15" customHeight="1" x14ac:dyDescent="0.25">
      <c r="A11" s="19">
        <v>5280</v>
      </c>
      <c r="B11" s="20" t="s">
        <v>125</v>
      </c>
      <c r="C11" s="21" t="s">
        <v>126</v>
      </c>
      <c r="D11" s="22">
        <v>0.69</v>
      </c>
      <c r="E11" s="22"/>
      <c r="F11" s="23"/>
      <c r="G11" s="17">
        <f t="shared" ref="G11:G22" si="2">SUM(D11:F11)</f>
        <v>0.69</v>
      </c>
      <c r="H11" s="24">
        <f t="shared" ref="H11:H23" si="3">ROUND(G11,2)</f>
        <v>0.69</v>
      </c>
    </row>
    <row r="12" spans="1:8" ht="15" customHeight="1" x14ac:dyDescent="0.25">
      <c r="A12" s="19">
        <v>5660</v>
      </c>
      <c r="B12" s="20" t="s">
        <v>150</v>
      </c>
      <c r="C12" s="21" t="s">
        <v>151</v>
      </c>
      <c r="D12" s="22">
        <v>24.236000000000001</v>
      </c>
      <c r="E12" s="22"/>
      <c r="F12" s="23"/>
      <c r="G12" s="17">
        <f t="shared" si="2"/>
        <v>24.236000000000001</v>
      </c>
      <c r="H12" s="24">
        <f t="shared" si="3"/>
        <v>24.24</v>
      </c>
    </row>
    <row r="13" spans="1:8" ht="15" customHeight="1" x14ac:dyDescent="0.25">
      <c r="A13" s="19">
        <v>5690</v>
      </c>
      <c r="B13" s="20" t="s">
        <v>152</v>
      </c>
      <c r="C13" s="21" t="s">
        <v>153</v>
      </c>
      <c r="D13" s="22">
        <v>699.31200000000001</v>
      </c>
      <c r="E13" s="22"/>
      <c r="F13" s="23">
        <v>876.19</v>
      </c>
      <c r="G13" s="17">
        <f t="shared" si="2"/>
        <v>1575.502</v>
      </c>
      <c r="H13" s="24">
        <f t="shared" si="3"/>
        <v>1575.5</v>
      </c>
    </row>
    <row r="14" spans="1:8" ht="15" customHeight="1" x14ac:dyDescent="0.25">
      <c r="A14" s="19">
        <v>5760</v>
      </c>
      <c r="B14" s="20" t="s">
        <v>154</v>
      </c>
      <c r="C14" s="21" t="s">
        <v>155</v>
      </c>
      <c r="D14" s="25">
        <v>2.2200000000000002</v>
      </c>
      <c r="E14" s="25"/>
      <c r="F14" s="23"/>
      <c r="G14" s="17">
        <f t="shared" si="2"/>
        <v>2.2200000000000002</v>
      </c>
      <c r="H14" s="24">
        <f t="shared" si="3"/>
        <v>2.2200000000000002</v>
      </c>
    </row>
    <row r="15" spans="1:8" ht="15" customHeight="1" x14ac:dyDescent="0.25">
      <c r="A15" s="19">
        <v>5897</v>
      </c>
      <c r="B15" s="20" t="s">
        <v>156</v>
      </c>
      <c r="C15" s="21" t="s">
        <v>773</v>
      </c>
      <c r="D15" s="22">
        <v>0.69</v>
      </c>
      <c r="E15" s="22"/>
      <c r="F15" s="23"/>
      <c r="G15" s="17">
        <f t="shared" si="2"/>
        <v>0.69</v>
      </c>
      <c r="H15" s="24">
        <f t="shared" si="3"/>
        <v>0.69</v>
      </c>
    </row>
    <row r="16" spans="1:8" ht="15" customHeight="1" x14ac:dyDescent="0.25">
      <c r="A16" s="19">
        <v>6023</v>
      </c>
      <c r="B16" s="20" t="s">
        <v>156</v>
      </c>
      <c r="C16" s="21" t="s">
        <v>711</v>
      </c>
      <c r="D16" s="22">
        <v>6.8</v>
      </c>
      <c r="E16" s="22"/>
      <c r="F16" s="23"/>
      <c r="G16" s="17">
        <f t="shared" si="2"/>
        <v>6.8</v>
      </c>
      <c r="H16" s="24">
        <f t="shared" si="3"/>
        <v>6.8</v>
      </c>
    </row>
    <row r="17" spans="1:8" ht="15" customHeight="1" x14ac:dyDescent="0.25">
      <c r="A17" s="19">
        <v>6610</v>
      </c>
      <c r="B17" s="20" t="s">
        <v>190</v>
      </c>
      <c r="C17" s="21" t="s">
        <v>196</v>
      </c>
      <c r="D17" s="22">
        <v>0.74</v>
      </c>
      <c r="E17" s="22"/>
      <c r="F17" s="23"/>
      <c r="G17" s="17">
        <f t="shared" si="2"/>
        <v>0.74</v>
      </c>
      <c r="H17" s="24">
        <f t="shared" si="3"/>
        <v>0.74</v>
      </c>
    </row>
    <row r="18" spans="1:8" ht="15" customHeight="1" x14ac:dyDescent="0.25">
      <c r="A18" s="19">
        <v>6670</v>
      </c>
      <c r="B18" s="20" t="s">
        <v>190</v>
      </c>
      <c r="C18" s="21" t="s">
        <v>197</v>
      </c>
      <c r="D18" s="22">
        <v>1.9</v>
      </c>
      <c r="E18" s="22"/>
      <c r="F18" s="23"/>
      <c r="G18" s="17">
        <f t="shared" si="2"/>
        <v>1.9</v>
      </c>
      <c r="H18" s="24">
        <f t="shared" si="3"/>
        <v>1.9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8.5679999999999996</v>
      </c>
      <c r="E19" s="22"/>
      <c r="F19" s="23"/>
      <c r="G19" s="17">
        <f t="shared" si="2"/>
        <v>8.5679999999999996</v>
      </c>
      <c r="H19" s="24">
        <f t="shared" si="3"/>
        <v>8.57</v>
      </c>
    </row>
    <row r="20" spans="1:8" ht="15" customHeight="1" x14ac:dyDescent="0.25">
      <c r="A20" s="19">
        <v>6872</v>
      </c>
      <c r="B20" s="20" t="s">
        <v>205</v>
      </c>
      <c r="C20" s="21" t="s">
        <v>206</v>
      </c>
      <c r="D20" s="22">
        <v>16.010000000000002</v>
      </c>
      <c r="E20" s="22"/>
      <c r="F20" s="23"/>
      <c r="G20" s="17">
        <f t="shared" si="2"/>
        <v>16.010000000000002</v>
      </c>
      <c r="H20" s="24">
        <f t="shared" si="3"/>
        <v>16.010000000000002</v>
      </c>
    </row>
    <row r="21" spans="1:8" ht="15" customHeight="1" x14ac:dyDescent="0.25">
      <c r="A21" s="19">
        <v>6950</v>
      </c>
      <c r="B21" s="20" t="s">
        <v>208</v>
      </c>
      <c r="C21" s="21" t="s">
        <v>209</v>
      </c>
      <c r="D21" s="22">
        <v>13.34</v>
      </c>
      <c r="E21" s="22"/>
      <c r="F21" s="23"/>
      <c r="G21" s="17">
        <f t="shared" si="2"/>
        <v>13.34</v>
      </c>
      <c r="H21" s="24">
        <f t="shared" si="3"/>
        <v>13.34</v>
      </c>
    </row>
    <row r="22" spans="1:8" ht="15" customHeight="1" x14ac:dyDescent="0.25">
      <c r="A22" s="19">
        <v>7020</v>
      </c>
      <c r="B22" s="20" t="s">
        <v>214</v>
      </c>
      <c r="C22" s="21" t="s">
        <v>215</v>
      </c>
      <c r="D22" s="22">
        <v>13.04</v>
      </c>
      <c r="E22" s="22"/>
      <c r="F22" s="23"/>
      <c r="G22" s="17">
        <f t="shared" si="2"/>
        <v>13.04</v>
      </c>
      <c r="H22" s="24">
        <f t="shared" si="3"/>
        <v>13.04</v>
      </c>
    </row>
    <row r="23" spans="1:8" ht="15" customHeight="1" x14ac:dyDescent="0.25">
      <c r="A23" s="19">
        <v>7140</v>
      </c>
      <c r="B23" s="20" t="s">
        <v>220</v>
      </c>
      <c r="C23" s="21" t="s">
        <v>221</v>
      </c>
      <c r="D23" s="22">
        <v>175.62</v>
      </c>
      <c r="E23" s="22"/>
      <c r="F23" s="23"/>
      <c r="G23" s="17">
        <f t="shared" ref="G23:G30" si="4">SUM(D23:F23)</f>
        <v>175.62</v>
      </c>
      <c r="H23" s="24">
        <f t="shared" si="3"/>
        <v>175.62</v>
      </c>
    </row>
    <row r="24" spans="1:8" ht="15" customHeight="1" x14ac:dyDescent="0.25">
      <c r="A24" s="19">
        <v>7280</v>
      </c>
      <c r="B24" s="20" t="s">
        <v>234</v>
      </c>
      <c r="C24" s="21" t="s">
        <v>235</v>
      </c>
      <c r="D24" s="22">
        <v>5.88</v>
      </c>
      <c r="E24" s="22"/>
      <c r="F24" s="23"/>
      <c r="G24" s="17">
        <f t="shared" si="4"/>
        <v>5.88</v>
      </c>
      <c r="H24" s="24">
        <f t="shared" ref="H24:H30" si="5">ROUND(G24,2)</f>
        <v>5.88</v>
      </c>
    </row>
    <row r="25" spans="1:8" ht="15" customHeight="1" x14ac:dyDescent="0.25">
      <c r="A25" s="19">
        <v>7490</v>
      </c>
      <c r="B25" s="20" t="s">
        <v>257</v>
      </c>
      <c r="C25" s="21" t="s">
        <v>258</v>
      </c>
      <c r="D25" s="22">
        <v>26</v>
      </c>
      <c r="E25" s="22"/>
      <c r="F25" s="23"/>
      <c r="G25" s="17">
        <f t="shared" si="4"/>
        <v>26</v>
      </c>
      <c r="H25" s="24">
        <f t="shared" si="5"/>
        <v>26</v>
      </c>
    </row>
    <row r="26" spans="1:8" ht="15" customHeight="1" x14ac:dyDescent="0.25">
      <c r="A26" s="19">
        <v>7600</v>
      </c>
      <c r="B26" s="20" t="s">
        <v>251</v>
      </c>
      <c r="C26" s="21" t="s">
        <v>265</v>
      </c>
      <c r="D26" s="22">
        <v>53.79</v>
      </c>
      <c r="E26" s="22"/>
      <c r="F26" s="23"/>
      <c r="G26" s="17">
        <f t="shared" si="4"/>
        <v>53.79</v>
      </c>
      <c r="H26" s="24">
        <f t="shared" si="5"/>
        <v>53.79</v>
      </c>
    </row>
    <row r="27" spans="1:8" ht="15" customHeight="1" x14ac:dyDescent="0.25">
      <c r="A27" s="19">
        <v>8000</v>
      </c>
      <c r="B27" s="20" t="s">
        <v>272</v>
      </c>
      <c r="C27" s="21" t="s">
        <v>273</v>
      </c>
      <c r="D27" s="22">
        <v>10.38</v>
      </c>
      <c r="E27" s="22"/>
      <c r="F27" s="23"/>
      <c r="G27" s="17">
        <f t="shared" si="4"/>
        <v>10.38</v>
      </c>
      <c r="H27" s="24">
        <f t="shared" si="5"/>
        <v>10.38</v>
      </c>
    </row>
    <row r="28" spans="1:8" ht="15" customHeight="1" x14ac:dyDescent="0.25">
      <c r="A28" s="19">
        <v>8220</v>
      </c>
      <c r="B28" s="20" t="s">
        <v>289</v>
      </c>
      <c r="C28" s="21" t="s">
        <v>290</v>
      </c>
      <c r="D28" s="22">
        <v>60.75</v>
      </c>
      <c r="E28" s="22"/>
      <c r="F28" s="23"/>
      <c r="G28" s="17">
        <f t="shared" si="4"/>
        <v>60.75</v>
      </c>
      <c r="H28" s="24">
        <f t="shared" si="5"/>
        <v>60.75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66.05</v>
      </c>
      <c r="E29" s="22"/>
      <c r="F29" s="23"/>
      <c r="G29" s="17">
        <f t="shared" si="4"/>
        <v>66.05</v>
      </c>
      <c r="H29" s="24">
        <f t="shared" si="5"/>
        <v>66.05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315.72000000000003</v>
      </c>
      <c r="E30" s="22"/>
      <c r="F30" s="23"/>
      <c r="G30" s="17">
        <f t="shared" si="4"/>
        <v>315.72000000000003</v>
      </c>
      <c r="H30" s="24">
        <f t="shared" si="5"/>
        <v>315.72000000000003</v>
      </c>
    </row>
    <row r="31" spans="1:8" ht="15" customHeight="1" x14ac:dyDescent="0.25">
      <c r="A31" s="19">
        <v>121000</v>
      </c>
      <c r="B31" s="20" t="s">
        <v>345</v>
      </c>
      <c r="C31" s="21" t="s">
        <v>346</v>
      </c>
      <c r="D31" s="22">
        <v>0.97</v>
      </c>
      <c r="E31" s="22"/>
      <c r="F31" s="23"/>
      <c r="G31" s="17">
        <f t="shared" ref="G31:G37" si="6">SUM(D31:F31)</f>
        <v>0.97</v>
      </c>
      <c r="H31" s="24">
        <f t="shared" ref="H31:H40" si="7">ROUND(G31,2)</f>
        <v>0.97</v>
      </c>
    </row>
    <row r="32" spans="1:8" ht="15" customHeight="1" x14ac:dyDescent="0.25">
      <c r="A32" s="19">
        <v>130093</v>
      </c>
      <c r="B32" s="20" t="s">
        <v>388</v>
      </c>
      <c r="C32" s="21" t="s">
        <v>759</v>
      </c>
      <c r="D32" s="22">
        <v>0.74</v>
      </c>
      <c r="E32" s="22"/>
      <c r="F32" s="23"/>
      <c r="G32" s="17">
        <f t="shared" si="6"/>
        <v>0.74</v>
      </c>
      <c r="H32" s="24">
        <f t="shared" si="7"/>
        <v>0.74</v>
      </c>
    </row>
    <row r="33" spans="1:8" ht="15" customHeight="1" x14ac:dyDescent="0.25">
      <c r="A33" s="19">
        <v>130094</v>
      </c>
      <c r="B33" s="20" t="s">
        <v>390</v>
      </c>
      <c r="C33" s="21" t="s">
        <v>391</v>
      </c>
      <c r="D33" s="22">
        <v>1.77</v>
      </c>
      <c r="E33" s="22"/>
      <c r="F33" s="23"/>
      <c r="G33" s="17">
        <f t="shared" si="6"/>
        <v>1.77</v>
      </c>
      <c r="H33" s="24">
        <f t="shared" si="7"/>
        <v>1.77</v>
      </c>
    </row>
    <row r="34" spans="1:8" ht="15" customHeight="1" x14ac:dyDescent="0.25">
      <c r="A34" s="19">
        <v>130100</v>
      </c>
      <c r="B34" s="20" t="s">
        <v>396</v>
      </c>
      <c r="C34" s="21" t="s">
        <v>765</v>
      </c>
      <c r="D34" s="22">
        <v>37.36</v>
      </c>
      <c r="E34" s="22"/>
      <c r="F34" s="23"/>
      <c r="G34" s="17">
        <f t="shared" si="6"/>
        <v>37.36</v>
      </c>
      <c r="H34" s="24">
        <f t="shared" si="7"/>
        <v>37.36</v>
      </c>
    </row>
    <row r="35" spans="1:8" ht="15" customHeight="1" x14ac:dyDescent="0.25">
      <c r="A35" s="19">
        <v>130441</v>
      </c>
      <c r="B35" s="20" t="s">
        <v>416</v>
      </c>
      <c r="C35" s="21" t="s">
        <v>417</v>
      </c>
      <c r="D35" s="22">
        <v>44.62</v>
      </c>
      <c r="E35" s="22"/>
      <c r="F35" s="23"/>
      <c r="G35" s="17">
        <f t="shared" si="6"/>
        <v>44.62</v>
      </c>
      <c r="H35" s="24">
        <f t="shared" si="7"/>
        <v>44.62</v>
      </c>
    </row>
    <row r="36" spans="1:8" ht="15" customHeight="1" x14ac:dyDescent="0.25">
      <c r="A36" s="19">
        <v>130467</v>
      </c>
      <c r="B36" s="20" t="s">
        <v>400</v>
      </c>
      <c r="C36" s="21" t="s">
        <v>422</v>
      </c>
      <c r="D36" s="22">
        <v>6.23</v>
      </c>
      <c r="E36" s="22"/>
      <c r="F36" s="23"/>
      <c r="G36" s="17">
        <f t="shared" si="6"/>
        <v>6.23</v>
      </c>
      <c r="H36" s="24">
        <f t="shared" si="7"/>
        <v>6.23</v>
      </c>
    </row>
    <row r="37" spans="1:8" ht="15" customHeight="1" x14ac:dyDescent="0.25">
      <c r="A37" s="19">
        <v>130482</v>
      </c>
      <c r="B37" s="20" t="s">
        <v>423</v>
      </c>
      <c r="C37" s="21" t="s">
        <v>424</v>
      </c>
      <c r="D37" s="22">
        <v>5.87</v>
      </c>
      <c r="E37" s="22"/>
      <c r="F37" s="23"/>
      <c r="G37" s="17">
        <f t="shared" si="6"/>
        <v>5.87</v>
      </c>
      <c r="H37" s="24">
        <f t="shared" si="7"/>
        <v>5.87</v>
      </c>
    </row>
    <row r="38" spans="1:8" ht="15" customHeight="1" x14ac:dyDescent="0.25">
      <c r="A38" s="19">
        <v>130523</v>
      </c>
      <c r="B38" s="20" t="s">
        <v>432</v>
      </c>
      <c r="C38" s="21" t="s">
        <v>774</v>
      </c>
      <c r="D38" s="22">
        <v>14.85</v>
      </c>
      <c r="E38" s="22"/>
      <c r="F38" s="23"/>
      <c r="G38" s="17">
        <f t="shared" ref="G38:G42" si="8">SUM(D38:F38)</f>
        <v>14.85</v>
      </c>
      <c r="H38" s="24">
        <f t="shared" si="7"/>
        <v>14.85</v>
      </c>
    </row>
    <row r="39" spans="1:8" ht="15" customHeight="1" x14ac:dyDescent="0.25">
      <c r="A39" s="19">
        <v>130554</v>
      </c>
      <c r="B39" s="20" t="s">
        <v>436</v>
      </c>
      <c r="C39" s="21" t="s">
        <v>770</v>
      </c>
      <c r="D39" s="22">
        <v>13.586</v>
      </c>
      <c r="E39" s="22"/>
      <c r="F39" s="23"/>
      <c r="G39" s="17">
        <f t="shared" si="8"/>
        <v>13.586</v>
      </c>
      <c r="H39" s="24">
        <f t="shared" si="7"/>
        <v>13.59</v>
      </c>
    </row>
    <row r="40" spans="1:8" ht="15" customHeight="1" x14ac:dyDescent="0.25">
      <c r="A40" s="19">
        <v>130553</v>
      </c>
      <c r="B40" s="20" t="s">
        <v>438</v>
      </c>
      <c r="C40" s="21" t="s">
        <v>439</v>
      </c>
      <c r="D40" s="22">
        <v>2.12</v>
      </c>
      <c r="E40" s="22"/>
      <c r="F40" s="23"/>
      <c r="G40" s="17">
        <f t="shared" si="8"/>
        <v>2.12</v>
      </c>
      <c r="H40" s="24">
        <f t="shared" si="7"/>
        <v>2.12</v>
      </c>
    </row>
    <row r="41" spans="1:8" ht="15" customHeight="1" x14ac:dyDescent="0.25">
      <c r="A41" s="19">
        <v>130880</v>
      </c>
      <c r="B41" s="20" t="s">
        <v>515</v>
      </c>
      <c r="C41" s="21" t="s">
        <v>516</v>
      </c>
      <c r="D41" s="22">
        <v>624.66</v>
      </c>
      <c r="E41" s="22"/>
      <c r="F41" s="23"/>
      <c r="G41" s="17">
        <f t="shared" si="8"/>
        <v>624.66</v>
      </c>
      <c r="H41" s="24">
        <f t="shared" ref="H41:H43" si="9">ROUND(G41,2)</f>
        <v>624.66</v>
      </c>
    </row>
    <row r="42" spans="1:8" ht="15" customHeight="1" x14ac:dyDescent="0.25">
      <c r="A42" s="19">
        <v>130951</v>
      </c>
      <c r="B42" s="20" t="s">
        <v>518</v>
      </c>
      <c r="C42" s="21" t="s">
        <v>519</v>
      </c>
      <c r="D42" s="22">
        <v>9.4860000000000007</v>
      </c>
      <c r="E42" s="22"/>
      <c r="F42" s="23"/>
      <c r="G42" s="17">
        <f t="shared" si="8"/>
        <v>9.4860000000000007</v>
      </c>
      <c r="H42" s="24">
        <f t="shared" si="9"/>
        <v>9.49</v>
      </c>
    </row>
    <row r="43" spans="1:8" ht="15" customHeight="1" x14ac:dyDescent="0.25">
      <c r="A43" s="19">
        <v>150020</v>
      </c>
      <c r="B43" s="20" t="s">
        <v>534</v>
      </c>
      <c r="C43" s="21" t="s">
        <v>535</v>
      </c>
      <c r="D43" s="22">
        <v>8.9</v>
      </c>
      <c r="E43" s="22"/>
      <c r="F43" s="23"/>
      <c r="G43" s="17">
        <f t="shared" ref="G43:G47" si="10">SUM(D43:F43)</f>
        <v>8.9</v>
      </c>
      <c r="H43" s="24">
        <f t="shared" si="9"/>
        <v>8.9</v>
      </c>
    </row>
    <row r="44" spans="1:8" ht="15" customHeight="1" x14ac:dyDescent="0.25">
      <c r="A44" s="19">
        <v>152008</v>
      </c>
      <c r="B44" s="20" t="s">
        <v>554</v>
      </c>
      <c r="C44" s="21" t="s">
        <v>555</v>
      </c>
      <c r="D44" s="22">
        <v>4.5199999999999996</v>
      </c>
      <c r="E44" s="22"/>
      <c r="F44" s="23"/>
      <c r="G44" s="17">
        <f t="shared" si="10"/>
        <v>4.5199999999999996</v>
      </c>
      <c r="H44" s="24">
        <f t="shared" ref="H44:H49" si="11">ROUND(G44,2)</f>
        <v>4.5199999999999996</v>
      </c>
    </row>
    <row r="45" spans="1:8" ht="15" customHeight="1" x14ac:dyDescent="0.25">
      <c r="A45" s="19">
        <v>160031</v>
      </c>
      <c r="B45" s="20" t="s">
        <v>592</v>
      </c>
      <c r="C45" s="21" t="s">
        <v>593</v>
      </c>
      <c r="D45" s="22">
        <v>0.69</v>
      </c>
      <c r="E45" s="22"/>
      <c r="F45" s="23"/>
      <c r="G45" s="17">
        <f t="shared" si="10"/>
        <v>0.69</v>
      </c>
      <c r="H45" s="24">
        <f t="shared" si="11"/>
        <v>0.69</v>
      </c>
    </row>
    <row r="46" spans="1:8" ht="15" customHeight="1" x14ac:dyDescent="0.25">
      <c r="A46" s="19">
        <v>210208</v>
      </c>
      <c r="B46" s="20" t="s">
        <v>609</v>
      </c>
      <c r="C46" s="21" t="s">
        <v>711</v>
      </c>
      <c r="D46" s="22">
        <v>9.39</v>
      </c>
      <c r="E46" s="22"/>
      <c r="F46" s="23"/>
      <c r="G46" s="17">
        <f t="shared" si="10"/>
        <v>9.39</v>
      </c>
      <c r="H46" s="24">
        <f t="shared" si="11"/>
        <v>9.39</v>
      </c>
    </row>
    <row r="47" spans="1:8" ht="15" customHeight="1" x14ac:dyDescent="0.25">
      <c r="A47" s="19">
        <v>210225</v>
      </c>
      <c r="B47" s="20" t="s">
        <v>602</v>
      </c>
      <c r="C47" s="21" t="s">
        <v>753</v>
      </c>
      <c r="D47" s="22">
        <v>22</v>
      </c>
      <c r="E47" s="22"/>
      <c r="F47" s="23"/>
      <c r="G47" s="17">
        <f t="shared" si="10"/>
        <v>22</v>
      </c>
      <c r="H47" s="24">
        <f t="shared" si="11"/>
        <v>22</v>
      </c>
    </row>
    <row r="48" spans="1:8" ht="15" customHeight="1" x14ac:dyDescent="0.25">
      <c r="A48" s="19">
        <v>230201</v>
      </c>
      <c r="B48" s="20" t="s">
        <v>631</v>
      </c>
      <c r="C48" s="21" t="s">
        <v>632</v>
      </c>
      <c r="D48" s="22">
        <v>360.56799999999998</v>
      </c>
      <c r="E48" s="22"/>
      <c r="F48" s="23"/>
      <c r="G48" s="17">
        <f t="shared" ref="G48:G54" si="12">SUM(D48:F48)</f>
        <v>360.56799999999998</v>
      </c>
      <c r="H48" s="24">
        <f t="shared" si="11"/>
        <v>360.57</v>
      </c>
    </row>
    <row r="49" spans="1:8" ht="15" customHeight="1" x14ac:dyDescent="0.25">
      <c r="A49" s="19">
        <v>230202</v>
      </c>
      <c r="B49" s="20" t="s">
        <v>633</v>
      </c>
      <c r="C49" s="21" t="s">
        <v>634</v>
      </c>
      <c r="D49" s="22">
        <v>212.39</v>
      </c>
      <c r="E49" s="4">
        <v>42.18</v>
      </c>
      <c r="F49" s="23"/>
      <c r="G49" s="17">
        <f t="shared" si="12"/>
        <v>254.57</v>
      </c>
      <c r="H49" s="24">
        <f t="shared" si="11"/>
        <v>254.57</v>
      </c>
    </row>
    <row r="50" spans="1:8" ht="15" customHeight="1" x14ac:dyDescent="0.25">
      <c r="A50" s="19">
        <v>230203</v>
      </c>
      <c r="B50" s="20" t="s">
        <v>635</v>
      </c>
      <c r="C50" s="21" t="s">
        <v>636</v>
      </c>
      <c r="D50" s="22">
        <v>21.55</v>
      </c>
      <c r="E50" s="22"/>
      <c r="F50" s="23"/>
      <c r="G50" s="17">
        <f t="shared" si="12"/>
        <v>21.55</v>
      </c>
      <c r="H50" s="24">
        <f t="shared" ref="H50:H54" si="13">ROUND(G50,2)</f>
        <v>21.55</v>
      </c>
    </row>
    <row r="51" spans="1:8" ht="15" customHeight="1" x14ac:dyDescent="0.25">
      <c r="A51" s="19">
        <v>230208</v>
      </c>
      <c r="B51" s="20" t="s">
        <v>639</v>
      </c>
      <c r="C51" s="21" t="s">
        <v>640</v>
      </c>
      <c r="D51" s="22">
        <v>155.964</v>
      </c>
      <c r="E51" s="22"/>
      <c r="F51" s="23">
        <v>257.83</v>
      </c>
      <c r="G51" s="17">
        <f t="shared" si="12"/>
        <v>413.79399999999998</v>
      </c>
      <c r="H51" s="24">
        <f t="shared" si="13"/>
        <v>413.79</v>
      </c>
    </row>
    <row r="52" spans="1:8" ht="15" customHeight="1" x14ac:dyDescent="0.25">
      <c r="A52" s="26">
        <v>230801</v>
      </c>
      <c r="B52" s="20" t="s">
        <v>645</v>
      </c>
      <c r="C52" s="21" t="s">
        <v>720</v>
      </c>
      <c r="D52" s="22">
        <v>1.43</v>
      </c>
      <c r="E52" s="22"/>
      <c r="F52" s="23"/>
      <c r="G52" s="17">
        <f t="shared" si="12"/>
        <v>1.43</v>
      </c>
      <c r="H52" s="24">
        <f t="shared" si="13"/>
        <v>1.43</v>
      </c>
    </row>
    <row r="53" spans="1:8" ht="15" customHeight="1" x14ac:dyDescent="0.25">
      <c r="A53" s="26">
        <v>230801</v>
      </c>
      <c r="B53" s="20" t="s">
        <v>645</v>
      </c>
      <c r="C53" s="21" t="s">
        <v>719</v>
      </c>
      <c r="D53" s="22">
        <v>10.326000000000001</v>
      </c>
      <c r="E53" s="22"/>
      <c r="F53" s="23"/>
      <c r="G53" s="17">
        <f t="shared" si="12"/>
        <v>10.326000000000001</v>
      </c>
      <c r="H53" s="24">
        <f t="shared" si="13"/>
        <v>10.33</v>
      </c>
    </row>
    <row r="54" spans="1:8" ht="15" customHeight="1" x14ac:dyDescent="0.25">
      <c r="A54" s="19">
        <v>814020</v>
      </c>
      <c r="B54" s="20" t="s">
        <v>647</v>
      </c>
      <c r="C54" s="21" t="s">
        <v>648</v>
      </c>
      <c r="D54" s="22">
        <v>28.526</v>
      </c>
      <c r="E54" s="22"/>
      <c r="F54" s="23"/>
      <c r="G54" s="17">
        <f t="shared" si="12"/>
        <v>28.526</v>
      </c>
      <c r="H54" s="24">
        <f t="shared" si="13"/>
        <v>28.53</v>
      </c>
    </row>
    <row r="55" spans="1:8" ht="15" customHeight="1" x14ac:dyDescent="0.25">
      <c r="D55" s="34">
        <f>SUM(D5:D54)</f>
        <v>3527.7459999999992</v>
      </c>
      <c r="E55" s="34">
        <f>SUM(E5:E54)</f>
        <v>42.18</v>
      </c>
      <c r="F55" s="35">
        <f>SUM(F6:F54)</f>
        <v>1134.02</v>
      </c>
      <c r="G55" s="36">
        <f>SUM(G5:G54)</f>
        <v>4703.9459999999999</v>
      </c>
      <c r="H55" s="37">
        <f>SUM(H5:H54)</f>
        <v>4703.96</v>
      </c>
    </row>
    <row r="56" spans="1:8" ht="15" customHeight="1" x14ac:dyDescent="0.25">
      <c r="A56" s="2" t="s">
        <v>7</v>
      </c>
      <c r="F56" s="4" t="s">
        <v>7</v>
      </c>
      <c r="G56" s="38"/>
      <c r="H56" s="37"/>
    </row>
  </sheetData>
  <pageMargins left="0.7" right="0.7" top="0.75" bottom="0.75" header="0.3" footer="0.3"/>
  <pageSetup scale="83" fitToWidth="0" orientation="portrait" r:id="rId1"/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BE61-78CB-4E49-B6D4-95055B5EC23E}">
  <dimension ref="A2:H404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45900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19.954000000000001</v>
      </c>
      <c r="E5" s="15"/>
      <c r="F5" s="16"/>
      <c r="G5" s="17">
        <f t="shared" ref="G5:G61" si="0">SUM(D5:F5)</f>
        <v>19.954000000000001</v>
      </c>
      <c r="H5" s="18">
        <f t="shared" ref="H5:H69" si="1">ROUND(G5,2)</f>
        <v>19.95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2.17</v>
      </c>
      <c r="E11" s="22"/>
      <c r="F11" s="23"/>
      <c r="G11" s="17">
        <f t="shared" si="0"/>
        <v>2.17</v>
      </c>
      <c r="H11" s="24">
        <f t="shared" si="1"/>
        <v>2.17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32.869999999999997</v>
      </c>
      <c r="E14" s="22"/>
      <c r="F14" s="23"/>
      <c r="G14" s="17">
        <f t="shared" si="0"/>
        <v>32.869999999999997</v>
      </c>
      <c r="H14" s="24">
        <f t="shared" si="1"/>
        <v>32.869999999999997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0.74</v>
      </c>
      <c r="E30" s="22"/>
      <c r="F30" s="23"/>
      <c r="G30" s="17">
        <f t="shared" si="0"/>
        <v>0.74</v>
      </c>
      <c r="H30" s="24">
        <f t="shared" si="1"/>
        <v>0.74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334.04599999999999</v>
      </c>
      <c r="E31" s="22"/>
      <c r="F31" s="23"/>
      <c r="G31" s="17">
        <f t="shared" si="0"/>
        <v>334.04599999999999</v>
      </c>
      <c r="H31" s="24">
        <f t="shared" si="1"/>
        <v>334.05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2680</v>
      </c>
      <c r="B36" s="20" t="s">
        <v>62</v>
      </c>
      <c r="C36" s="21" t="s">
        <v>63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2720</v>
      </c>
      <c r="B37" s="20" t="s">
        <v>64</v>
      </c>
      <c r="C37" s="21" t="s">
        <v>65</v>
      </c>
      <c r="D37" s="22"/>
      <c r="E37" s="22"/>
      <c r="F37" s="23"/>
      <c r="G37" s="17">
        <f t="shared" si="0"/>
        <v>0</v>
      </c>
      <c r="H37" s="24">
        <f t="shared" si="1"/>
        <v>0</v>
      </c>
    </row>
    <row r="38" spans="1:8" ht="15" customHeight="1" x14ac:dyDescent="0.25">
      <c r="A38" s="19">
        <v>2960</v>
      </c>
      <c r="B38" s="20" t="s">
        <v>66</v>
      </c>
      <c r="C38" s="21" t="s">
        <v>67</v>
      </c>
      <c r="D38" s="22">
        <v>3.2</v>
      </c>
      <c r="E38" s="22"/>
      <c r="F38" s="23"/>
      <c r="G38" s="17">
        <f t="shared" si="0"/>
        <v>3.2</v>
      </c>
      <c r="H38" s="24">
        <f t="shared" si="1"/>
        <v>3.2</v>
      </c>
    </row>
    <row r="39" spans="1:8" ht="15" customHeight="1" x14ac:dyDescent="0.25">
      <c r="A39" s="19" t="s">
        <v>68</v>
      </c>
      <c r="B39" s="20" t="s">
        <v>60</v>
      </c>
      <c r="C39" s="21" t="s">
        <v>69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3060</v>
      </c>
      <c r="B40" s="20" t="s">
        <v>70</v>
      </c>
      <c r="C40" s="21" t="s">
        <v>71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3260</v>
      </c>
      <c r="B41" s="20" t="s">
        <v>72</v>
      </c>
      <c r="C41" s="21" t="s">
        <v>73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3400</v>
      </c>
      <c r="B42" s="20" t="s">
        <v>64</v>
      </c>
      <c r="C42" s="21" t="s">
        <v>74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3410</v>
      </c>
      <c r="B43" s="20" t="s">
        <v>75</v>
      </c>
      <c r="C43" s="21" t="s">
        <v>76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3500</v>
      </c>
      <c r="B44" s="20" t="s">
        <v>77</v>
      </c>
      <c r="C44" s="21" t="s">
        <v>78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3510</v>
      </c>
      <c r="B45" s="20" t="s">
        <v>79</v>
      </c>
      <c r="C45" s="21" t="s">
        <v>80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3560</v>
      </c>
      <c r="B46" s="20" t="s">
        <v>81</v>
      </c>
      <c r="C46" s="21" t="s">
        <v>82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3610</v>
      </c>
      <c r="B47" s="20" t="s">
        <v>83</v>
      </c>
      <c r="C47" s="21" t="s">
        <v>84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3710</v>
      </c>
      <c r="B48" s="20" t="s">
        <v>85</v>
      </c>
      <c r="C48" s="21" t="s">
        <v>86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3950</v>
      </c>
      <c r="B49" s="20" t="s">
        <v>87</v>
      </c>
      <c r="C49" s="21" t="s">
        <v>88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4300</v>
      </c>
      <c r="B50" s="20" t="s">
        <v>89</v>
      </c>
      <c r="C50" s="21" t="s">
        <v>90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>
        <v>4311</v>
      </c>
      <c r="B51" s="20" t="s">
        <v>87</v>
      </c>
      <c r="C51" s="21" t="s">
        <v>91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 t="s">
        <v>92</v>
      </c>
      <c r="B52" s="20" t="s">
        <v>93</v>
      </c>
      <c r="C52" s="21" t="s">
        <v>94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4480</v>
      </c>
      <c r="B53" s="20" t="s">
        <v>85</v>
      </c>
      <c r="C53" s="21" t="s">
        <v>95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4511</v>
      </c>
      <c r="B54" s="20" t="s">
        <v>96</v>
      </c>
      <c r="C54" s="21" t="s">
        <v>97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4512</v>
      </c>
      <c r="B55" s="20" t="s">
        <v>98</v>
      </c>
      <c r="C55" s="21" t="s">
        <v>99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4513</v>
      </c>
      <c r="B56" s="20" t="s">
        <v>100</v>
      </c>
      <c r="C56" s="21" t="s">
        <v>101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4610</v>
      </c>
      <c r="B57" s="20" t="s">
        <v>89</v>
      </c>
      <c r="C57" s="21" t="s">
        <v>102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4612</v>
      </c>
      <c r="B58" s="20" t="s">
        <v>89</v>
      </c>
      <c r="C58" s="21" t="s">
        <v>103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4615</v>
      </c>
      <c r="B59" s="20" t="s">
        <v>89</v>
      </c>
      <c r="C59" s="21" t="s">
        <v>104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4616</v>
      </c>
      <c r="B60" s="20" t="s">
        <v>100</v>
      </c>
      <c r="C60" s="21" t="s">
        <v>105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4661</v>
      </c>
      <c r="B61" s="20" t="s">
        <v>106</v>
      </c>
      <c r="C61" s="21" t="s">
        <v>107</v>
      </c>
      <c r="D61" s="22"/>
      <c r="E61" s="22"/>
      <c r="F61" s="23"/>
      <c r="G61" s="17">
        <f t="shared" si="0"/>
        <v>0</v>
      </c>
      <c r="H61" s="24">
        <f t="shared" si="1"/>
        <v>0</v>
      </c>
    </row>
    <row r="62" spans="1:8" ht="15" customHeight="1" x14ac:dyDescent="0.25">
      <c r="A62" s="19">
        <v>4710</v>
      </c>
      <c r="B62" s="20" t="s">
        <v>108</v>
      </c>
      <c r="C62" s="21" t="s">
        <v>109</v>
      </c>
      <c r="D62" s="22"/>
      <c r="E62" s="22"/>
      <c r="F62" s="23"/>
      <c r="G62" s="17">
        <v>0</v>
      </c>
      <c r="H62" s="24">
        <f t="shared" si="1"/>
        <v>0</v>
      </c>
    </row>
    <row r="63" spans="1:8" ht="15" customHeight="1" x14ac:dyDescent="0.25">
      <c r="A63" s="19">
        <v>4760</v>
      </c>
      <c r="B63" s="20" t="s">
        <v>110</v>
      </c>
      <c r="C63" s="21" t="s">
        <v>111</v>
      </c>
      <c r="D63" s="22"/>
      <c r="E63" s="22"/>
      <c r="F63" s="23"/>
      <c r="G63" s="17">
        <f t="shared" ref="G63:G126" si="2">SUM(D63:F63)</f>
        <v>0</v>
      </c>
      <c r="H63" s="24">
        <f t="shared" si="1"/>
        <v>0</v>
      </c>
    </row>
    <row r="64" spans="1:8" ht="15" customHeight="1" x14ac:dyDescent="0.25">
      <c r="A64" s="19">
        <v>5000</v>
      </c>
      <c r="B64" s="20" t="s">
        <v>112</v>
      </c>
      <c r="C64" s="21" t="s">
        <v>113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5002</v>
      </c>
      <c r="B65" s="20" t="s">
        <v>114</v>
      </c>
      <c r="C65" s="21" t="s">
        <v>115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5003</v>
      </c>
      <c r="B66" s="20" t="s">
        <v>116</v>
      </c>
      <c r="C66" s="21" t="s">
        <v>117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5005</v>
      </c>
      <c r="B67" s="20" t="s">
        <v>118</v>
      </c>
      <c r="C67" s="21" t="s">
        <v>119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>
        <v>5006</v>
      </c>
      <c r="B68" s="20" t="s">
        <v>120</v>
      </c>
      <c r="C68" s="21" t="s">
        <v>706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 t="s">
        <v>122</v>
      </c>
      <c r="B69" s="20" t="s">
        <v>118</v>
      </c>
      <c r="C69" s="21" t="s">
        <v>123</v>
      </c>
      <c r="D69" s="22"/>
      <c r="E69" s="22"/>
      <c r="F69" s="23"/>
      <c r="G69" s="17">
        <f t="shared" si="2"/>
        <v>0</v>
      </c>
      <c r="H69" s="24">
        <f t="shared" si="1"/>
        <v>0</v>
      </c>
    </row>
    <row r="70" spans="1:8" ht="15" customHeight="1" x14ac:dyDescent="0.25">
      <c r="A70" s="19">
        <v>5270</v>
      </c>
      <c r="B70" s="20" t="s">
        <v>118</v>
      </c>
      <c r="C70" s="21" t="s">
        <v>124</v>
      </c>
      <c r="D70" s="22"/>
      <c r="E70" s="22"/>
      <c r="F70" s="23"/>
      <c r="G70" s="17">
        <f t="shared" si="2"/>
        <v>0</v>
      </c>
      <c r="H70" s="24">
        <f t="shared" ref="H70:H133" si="3">ROUND(G70,2)</f>
        <v>0</v>
      </c>
    </row>
    <row r="71" spans="1:8" ht="15" customHeight="1" x14ac:dyDescent="0.25">
      <c r="A71" s="19">
        <v>5280</v>
      </c>
      <c r="B71" s="20" t="s">
        <v>125</v>
      </c>
      <c r="C71" s="21" t="s">
        <v>126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5310</v>
      </c>
      <c r="B72" s="20" t="s">
        <v>127</v>
      </c>
      <c r="C72" s="21" t="s">
        <v>128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5345</v>
      </c>
      <c r="B73" s="20" t="s">
        <v>129</v>
      </c>
      <c r="C73" s="21" t="s">
        <v>130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5347</v>
      </c>
      <c r="B74" s="20" t="s">
        <v>131</v>
      </c>
      <c r="C74" s="21" t="s">
        <v>132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5381</v>
      </c>
      <c r="B75" s="20" t="s">
        <v>127</v>
      </c>
      <c r="C75" s="21" t="s">
        <v>133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5430</v>
      </c>
      <c r="B76" s="20" t="s">
        <v>134</v>
      </c>
      <c r="C76" s="21" t="s">
        <v>135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5470</v>
      </c>
      <c r="B77" s="20" t="s">
        <v>136</v>
      </c>
      <c r="C77" s="21" t="s">
        <v>137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5515</v>
      </c>
      <c r="B78" s="20" t="s">
        <v>138</v>
      </c>
      <c r="C78" s="21" t="s">
        <v>709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5531</v>
      </c>
      <c r="B79" s="20" t="s">
        <v>138</v>
      </c>
      <c r="C79" s="21" t="s">
        <v>139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5570</v>
      </c>
      <c r="B80" s="20" t="s">
        <v>140</v>
      </c>
      <c r="C80" s="21" t="s">
        <v>141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>
        <v>5600</v>
      </c>
      <c r="B81" s="20" t="s">
        <v>142</v>
      </c>
      <c r="C81" s="21" t="s">
        <v>143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144</v>
      </c>
      <c r="B82" s="20" t="s">
        <v>145</v>
      </c>
      <c r="C82" s="21" t="s">
        <v>146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 t="s">
        <v>147</v>
      </c>
      <c r="B83" s="20" t="s">
        <v>148</v>
      </c>
      <c r="C83" s="21" t="s">
        <v>149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5612</v>
      </c>
      <c r="B84" s="20" t="s">
        <v>145</v>
      </c>
      <c r="C84" s="21" t="s">
        <v>676</v>
      </c>
      <c r="D84" s="22"/>
      <c r="E84" s="22"/>
      <c r="F84" s="23"/>
      <c r="G84" s="17">
        <f t="shared" si="2"/>
        <v>0</v>
      </c>
      <c r="H84" s="24">
        <f t="shared" si="3"/>
        <v>0</v>
      </c>
    </row>
    <row r="85" spans="1:8" ht="15" customHeight="1" x14ac:dyDescent="0.25">
      <c r="A85" s="19">
        <v>5660</v>
      </c>
      <c r="B85" s="20" t="s">
        <v>150</v>
      </c>
      <c r="C85" s="21" t="s">
        <v>151</v>
      </c>
      <c r="D85" s="22">
        <v>29.114000000000001</v>
      </c>
      <c r="E85" s="22"/>
      <c r="F85" s="23"/>
      <c r="G85" s="17">
        <f t="shared" si="2"/>
        <v>29.114000000000001</v>
      </c>
      <c r="H85" s="24">
        <f t="shared" si="3"/>
        <v>29.11</v>
      </c>
    </row>
    <row r="86" spans="1:8" ht="15" customHeight="1" x14ac:dyDescent="0.25">
      <c r="A86" s="19">
        <v>5690</v>
      </c>
      <c r="B86" s="20" t="s">
        <v>152</v>
      </c>
      <c r="C86" s="21" t="s">
        <v>153</v>
      </c>
      <c r="D86" s="22">
        <v>377.58</v>
      </c>
      <c r="E86" s="22"/>
      <c r="F86" s="23">
        <v>2144.84</v>
      </c>
      <c r="G86" s="17">
        <f t="shared" si="2"/>
        <v>2522.42</v>
      </c>
      <c r="H86" s="24">
        <f t="shared" si="3"/>
        <v>2522.42</v>
      </c>
    </row>
    <row r="87" spans="1:8" ht="15" customHeight="1" x14ac:dyDescent="0.25">
      <c r="A87" s="19">
        <v>5760</v>
      </c>
      <c r="B87" s="20" t="s">
        <v>154</v>
      </c>
      <c r="C87" s="21" t="s">
        <v>155</v>
      </c>
      <c r="D87" s="25">
        <v>2.96</v>
      </c>
      <c r="E87" s="25"/>
      <c r="F87" s="23"/>
      <c r="G87" s="17">
        <f t="shared" si="2"/>
        <v>2.96</v>
      </c>
      <c r="H87" s="24">
        <f t="shared" si="3"/>
        <v>2.96</v>
      </c>
    </row>
    <row r="88" spans="1:8" ht="15" customHeight="1" x14ac:dyDescent="0.25">
      <c r="A88" s="19">
        <v>5897</v>
      </c>
      <c r="B88" s="20" t="s">
        <v>156</v>
      </c>
      <c r="C88" s="21" t="s">
        <v>773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6020</v>
      </c>
      <c r="B89" s="20" t="s">
        <v>145</v>
      </c>
      <c r="C89" s="21" t="s">
        <v>660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6021</v>
      </c>
      <c r="B90" s="20" t="s">
        <v>145</v>
      </c>
      <c r="C90" s="21" t="s">
        <v>158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6023</v>
      </c>
      <c r="B91" s="20" t="s">
        <v>156</v>
      </c>
      <c r="C91" s="21" t="s">
        <v>711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>
        <v>6046</v>
      </c>
      <c r="B92" s="20" t="s">
        <v>145</v>
      </c>
      <c r="C92" s="21" t="s">
        <v>161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 t="s">
        <v>162</v>
      </c>
      <c r="B93" s="20" t="s">
        <v>145</v>
      </c>
      <c r="C93" s="21" t="s">
        <v>163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6050</v>
      </c>
      <c r="B94" s="20" t="s">
        <v>164</v>
      </c>
      <c r="C94" s="21" t="s">
        <v>165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6063</v>
      </c>
      <c r="B95" s="20" t="s">
        <v>164</v>
      </c>
      <c r="C95" s="21" t="s">
        <v>687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6051</v>
      </c>
      <c r="B96" s="20" t="s">
        <v>166</v>
      </c>
      <c r="C96" s="21" t="s">
        <v>167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>
        <v>6070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 t="s">
        <v>169</v>
      </c>
      <c r="B98" s="20" t="s">
        <v>145</v>
      </c>
      <c r="C98" s="21" t="s">
        <v>168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6082</v>
      </c>
      <c r="B99" s="20" t="s">
        <v>170</v>
      </c>
      <c r="C99" s="21" t="s">
        <v>742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6180</v>
      </c>
      <c r="B100" s="20" t="s">
        <v>172</v>
      </c>
      <c r="C100" s="21" t="s">
        <v>173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6292</v>
      </c>
      <c r="B101" s="20" t="s">
        <v>174</v>
      </c>
      <c r="C101" s="21" t="s">
        <v>175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6293</v>
      </c>
      <c r="B102" s="20" t="s">
        <v>176</v>
      </c>
      <c r="C102" s="21" t="s">
        <v>177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6294</v>
      </c>
      <c r="B103" s="20" t="s">
        <v>178</v>
      </c>
      <c r="C103" s="21" t="s">
        <v>179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6500</v>
      </c>
      <c r="B104" s="20" t="s">
        <v>180</v>
      </c>
      <c r="C104" s="21" t="s">
        <v>181</v>
      </c>
      <c r="D104" s="22">
        <v>10.618</v>
      </c>
      <c r="E104" s="22"/>
      <c r="F104" s="23"/>
      <c r="G104" s="17">
        <f t="shared" si="2"/>
        <v>10.618</v>
      </c>
      <c r="H104" s="24">
        <f t="shared" si="3"/>
        <v>10.62</v>
      </c>
    </row>
    <row r="105" spans="1:8" ht="15" customHeight="1" x14ac:dyDescent="0.25">
      <c r="A105" s="19">
        <v>6505</v>
      </c>
      <c r="B105" s="20" t="s">
        <v>176</v>
      </c>
      <c r="C105" s="21" t="s">
        <v>182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6506</v>
      </c>
      <c r="B106" s="20" t="s">
        <v>176</v>
      </c>
      <c r="C106" s="21" t="s">
        <v>183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6507</v>
      </c>
      <c r="B107" s="20" t="s">
        <v>184</v>
      </c>
      <c r="C107" s="21" t="s">
        <v>185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6517</v>
      </c>
      <c r="B108" s="20" t="s">
        <v>186</v>
      </c>
      <c r="C108" s="21" t="s">
        <v>187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6521</v>
      </c>
      <c r="B109" s="20" t="s">
        <v>188</v>
      </c>
      <c r="C109" s="21" t="s">
        <v>189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6525</v>
      </c>
      <c r="B110" s="20" t="s">
        <v>190</v>
      </c>
      <c r="C110" s="21" t="s">
        <v>191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6528</v>
      </c>
      <c r="B111" s="20" t="s">
        <v>192</v>
      </c>
      <c r="C111" s="21" t="s">
        <v>193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6548</v>
      </c>
      <c r="B112" s="20" t="s">
        <v>194</v>
      </c>
      <c r="C112" s="21" t="s">
        <v>195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6610</v>
      </c>
      <c r="B113" s="20" t="s">
        <v>190</v>
      </c>
      <c r="C113" s="21" t="s">
        <v>196</v>
      </c>
      <c r="D113" s="22">
        <v>9.3000000000000007</v>
      </c>
      <c r="E113" s="22"/>
      <c r="F113" s="23"/>
      <c r="G113" s="17">
        <f t="shared" si="2"/>
        <v>9.3000000000000007</v>
      </c>
      <c r="H113" s="24">
        <f t="shared" si="3"/>
        <v>9.3000000000000007</v>
      </c>
    </row>
    <row r="114" spans="1:8" ht="15" customHeight="1" x14ac:dyDescent="0.25">
      <c r="A114" s="19">
        <v>6670</v>
      </c>
      <c r="B114" s="20" t="s">
        <v>190</v>
      </c>
      <c r="C114" s="21" t="s">
        <v>197</v>
      </c>
      <c r="D114" s="22">
        <v>10.78</v>
      </c>
      <c r="E114" s="22"/>
      <c r="F114" s="23"/>
      <c r="G114" s="17">
        <f t="shared" si="2"/>
        <v>10.78</v>
      </c>
      <c r="H114" s="24">
        <f t="shared" si="3"/>
        <v>10.78</v>
      </c>
    </row>
    <row r="115" spans="1:8" ht="15" customHeight="1" x14ac:dyDescent="0.25">
      <c r="A115" s="19">
        <v>6800</v>
      </c>
      <c r="B115" s="20" t="s">
        <v>190</v>
      </c>
      <c r="C115" s="21" t="s">
        <v>198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6840</v>
      </c>
      <c r="B116" s="20" t="s">
        <v>199</v>
      </c>
      <c r="C116" s="21" t="s">
        <v>705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6870</v>
      </c>
      <c r="B117" s="20" t="s">
        <v>201</v>
      </c>
      <c r="C117" s="21" t="s">
        <v>202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6871</v>
      </c>
      <c r="B118" s="20" t="s">
        <v>203</v>
      </c>
      <c r="C118" s="21" t="s">
        <v>204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6872</v>
      </c>
      <c r="B119" s="20" t="s">
        <v>205</v>
      </c>
      <c r="C119" s="21" t="s">
        <v>206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6890</v>
      </c>
      <c r="B120" s="20" t="s">
        <v>190</v>
      </c>
      <c r="C120" s="21" t="s">
        <v>207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>
        <v>6950</v>
      </c>
      <c r="B121" s="20" t="s">
        <v>208</v>
      </c>
      <c r="C121" s="21" t="s">
        <v>209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 t="s">
        <v>210</v>
      </c>
      <c r="B122" s="20" t="s">
        <v>208</v>
      </c>
      <c r="C122" s="21" t="s">
        <v>211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6980</v>
      </c>
      <c r="B123" s="20" t="s">
        <v>212</v>
      </c>
      <c r="C123" s="21" t="s">
        <v>213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7020</v>
      </c>
      <c r="B124" s="20" t="s">
        <v>214</v>
      </c>
      <c r="C124" s="21" t="s">
        <v>215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7070</v>
      </c>
      <c r="B125" s="20" t="s">
        <v>216</v>
      </c>
      <c r="C125" s="21" t="s">
        <v>217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7110</v>
      </c>
      <c r="B126" s="20" t="s">
        <v>218</v>
      </c>
      <c r="C126" s="21" t="s">
        <v>219</v>
      </c>
      <c r="D126" s="22"/>
      <c r="E126" s="22"/>
      <c r="F126" s="23"/>
      <c r="G126" s="17">
        <f t="shared" si="2"/>
        <v>0</v>
      </c>
      <c r="H126" s="24">
        <f t="shared" si="3"/>
        <v>0</v>
      </c>
    </row>
    <row r="127" spans="1:8" ht="15" customHeight="1" x14ac:dyDescent="0.25">
      <c r="A127" s="19">
        <v>7140</v>
      </c>
      <c r="B127" s="20" t="s">
        <v>220</v>
      </c>
      <c r="C127" s="21" t="s">
        <v>221</v>
      </c>
      <c r="D127" s="22"/>
      <c r="E127" s="22"/>
      <c r="F127" s="23"/>
      <c r="G127" s="17">
        <f t="shared" ref="G127:G190" si="4">SUM(D127:F127)</f>
        <v>0</v>
      </c>
      <c r="H127" s="24">
        <f t="shared" si="3"/>
        <v>0</v>
      </c>
    </row>
    <row r="128" spans="1:8" ht="15" customHeight="1" x14ac:dyDescent="0.25">
      <c r="A128" s="19">
        <v>7180</v>
      </c>
      <c r="B128" s="20" t="s">
        <v>222</v>
      </c>
      <c r="C128" s="21" t="s">
        <v>223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7210</v>
      </c>
      <c r="B129" s="20" t="s">
        <v>224</v>
      </c>
      <c r="C129" s="21" t="s">
        <v>225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7250</v>
      </c>
      <c r="B130" s="20" t="s">
        <v>226</v>
      </c>
      <c r="C130" s="21" t="s">
        <v>227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7256</v>
      </c>
      <c r="B131" s="20" t="s">
        <v>228</v>
      </c>
      <c r="C131" s="21" t="s">
        <v>229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>
        <v>7257</v>
      </c>
      <c r="B132" s="20" t="s">
        <v>230</v>
      </c>
      <c r="C132" s="21" t="s">
        <v>231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 t="s">
        <v>232</v>
      </c>
      <c r="B133" s="20" t="s">
        <v>228</v>
      </c>
      <c r="C133" s="21" t="s">
        <v>233</v>
      </c>
      <c r="D133" s="22"/>
      <c r="E133" s="22"/>
      <c r="F133" s="23"/>
      <c r="G133" s="17">
        <f t="shared" si="4"/>
        <v>0</v>
      </c>
      <c r="H133" s="24">
        <f t="shared" si="3"/>
        <v>0</v>
      </c>
    </row>
    <row r="134" spans="1:8" ht="15" customHeight="1" x14ac:dyDescent="0.25">
      <c r="A134" s="19">
        <v>7280</v>
      </c>
      <c r="B134" s="20" t="s">
        <v>234</v>
      </c>
      <c r="C134" s="21" t="s">
        <v>235</v>
      </c>
      <c r="D134" s="22"/>
      <c r="E134" s="22"/>
      <c r="F134" s="23"/>
      <c r="G134" s="17">
        <f t="shared" si="4"/>
        <v>0</v>
      </c>
      <c r="H134" s="24">
        <f t="shared" ref="H134:H197" si="5">ROUND(G134,2)</f>
        <v>0</v>
      </c>
    </row>
    <row r="135" spans="1:8" ht="15" customHeight="1" x14ac:dyDescent="0.25">
      <c r="A135" s="19">
        <v>7320</v>
      </c>
      <c r="B135" s="20" t="s">
        <v>236</v>
      </c>
      <c r="C135" s="21" t="s">
        <v>237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7350</v>
      </c>
      <c r="B136" s="20" t="s">
        <v>238</v>
      </c>
      <c r="C136" s="21" t="s">
        <v>239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7390</v>
      </c>
      <c r="B137" s="20" t="s">
        <v>240</v>
      </c>
      <c r="C137" s="21" t="s">
        <v>241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7391</v>
      </c>
      <c r="B138" s="20" t="s">
        <v>243</v>
      </c>
      <c r="C138" s="21" t="s">
        <v>710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7392</v>
      </c>
      <c r="B139" s="20" t="s">
        <v>244</v>
      </c>
      <c r="C139" s="21" t="s">
        <v>708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7459</v>
      </c>
      <c r="B140" s="20" t="s">
        <v>230</v>
      </c>
      <c r="C140" s="21" t="s">
        <v>675</v>
      </c>
      <c r="D140" s="22">
        <v>2.96</v>
      </c>
      <c r="E140" s="22"/>
      <c r="F140" s="23"/>
      <c r="G140" s="17">
        <f t="shared" si="4"/>
        <v>2.96</v>
      </c>
      <c r="H140" s="24">
        <f t="shared" si="5"/>
        <v>2.96</v>
      </c>
    </row>
    <row r="141" spans="1:8" ht="15" customHeight="1" x14ac:dyDescent="0.25">
      <c r="A141" s="19">
        <v>7461</v>
      </c>
      <c r="B141" s="20" t="s">
        <v>246</v>
      </c>
      <c r="C141" s="21" t="s">
        <v>247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7462</v>
      </c>
      <c r="B142" s="20" t="s">
        <v>248</v>
      </c>
      <c r="C142" s="21" t="s">
        <v>249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7463</v>
      </c>
      <c r="B143" s="20" t="s">
        <v>244</v>
      </c>
      <c r="C143" s="21" t="s">
        <v>250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7464</v>
      </c>
      <c r="B144" s="20" t="s">
        <v>251</v>
      </c>
      <c r="C144" s="21" t="s">
        <v>252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7466</v>
      </c>
      <c r="B145" s="20" t="s">
        <v>253</v>
      </c>
      <c r="C145" s="21" t="s">
        <v>254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7470</v>
      </c>
      <c r="B146" s="20" t="s">
        <v>244</v>
      </c>
      <c r="C146" s="21" t="s">
        <v>255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7471</v>
      </c>
      <c r="B147" s="20" t="s">
        <v>251</v>
      </c>
      <c r="C147" s="21" t="s">
        <v>256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7490</v>
      </c>
      <c r="B148" s="20" t="s">
        <v>257</v>
      </c>
      <c r="C148" s="21" t="s">
        <v>258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7499</v>
      </c>
      <c r="B149" s="20" t="s">
        <v>259</v>
      </c>
      <c r="C149" s="21" t="s">
        <v>260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7540</v>
      </c>
      <c r="B150" s="20" t="s">
        <v>261</v>
      </c>
      <c r="C150" s="21" t="s">
        <v>262</v>
      </c>
      <c r="D150" s="22">
        <v>67.03</v>
      </c>
      <c r="E150" s="22"/>
      <c r="F150" s="23"/>
      <c r="G150" s="17">
        <f t="shared" si="4"/>
        <v>67.03</v>
      </c>
      <c r="H150" s="24">
        <f t="shared" si="5"/>
        <v>67.03</v>
      </c>
    </row>
    <row r="151" spans="1:8" ht="15" customHeight="1" x14ac:dyDescent="0.25">
      <c r="A151" s="19">
        <v>7570</v>
      </c>
      <c r="B151" s="20" t="s">
        <v>263</v>
      </c>
      <c r="C151" s="21" t="s">
        <v>264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7581</v>
      </c>
      <c r="B152" s="20" t="s">
        <v>261</v>
      </c>
      <c r="C152" s="21" t="s">
        <v>657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7600</v>
      </c>
      <c r="B153" s="20" t="s">
        <v>251</v>
      </c>
      <c r="C153" s="21" t="s">
        <v>265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7620</v>
      </c>
      <c r="B154" s="20" t="s">
        <v>266</v>
      </c>
      <c r="C154" s="21" t="s">
        <v>267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7622</v>
      </c>
      <c r="B155" s="20" t="s">
        <v>268</v>
      </c>
      <c r="C155" s="21" t="s">
        <v>269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7690</v>
      </c>
      <c r="B156" s="20" t="s">
        <v>270</v>
      </c>
      <c r="C156" s="21" t="s">
        <v>271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8000</v>
      </c>
      <c r="B157" s="20" t="s">
        <v>272</v>
      </c>
      <c r="C157" s="21" t="s">
        <v>273</v>
      </c>
      <c r="D157" s="22">
        <v>15.42</v>
      </c>
      <c r="E157" s="22"/>
      <c r="F157" s="23"/>
      <c r="G157" s="17">
        <f t="shared" si="4"/>
        <v>15.42</v>
      </c>
      <c r="H157" s="24">
        <f t="shared" si="5"/>
        <v>15.42</v>
      </c>
    </row>
    <row r="158" spans="1:8" ht="15" customHeight="1" x14ac:dyDescent="0.25">
      <c r="A158" s="19">
        <v>8001</v>
      </c>
      <c r="B158" s="20" t="s">
        <v>274</v>
      </c>
      <c r="C158" s="21" t="s">
        <v>275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 t="s">
        <v>276</v>
      </c>
      <c r="B159" s="20" t="s">
        <v>277</v>
      </c>
      <c r="C159" s="21" t="s">
        <v>278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8016</v>
      </c>
      <c r="B160" s="20" t="s">
        <v>279</v>
      </c>
      <c r="C160" s="21" t="s">
        <v>280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8019</v>
      </c>
      <c r="B161" s="20" t="s">
        <v>279</v>
      </c>
      <c r="C161" s="21" t="s">
        <v>281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8020</v>
      </c>
      <c r="B162" s="20" t="s">
        <v>277</v>
      </c>
      <c r="C162" s="21" t="s">
        <v>282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8029</v>
      </c>
      <c r="B163" s="20" t="s">
        <v>283</v>
      </c>
      <c r="C163" s="21" t="s">
        <v>284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8034</v>
      </c>
      <c r="B164" s="20" t="s">
        <v>279</v>
      </c>
      <c r="C164" s="21" t="s">
        <v>673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8042</v>
      </c>
      <c r="B165" s="20" t="s">
        <v>279</v>
      </c>
      <c r="C165" s="21" t="s">
        <v>669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8150</v>
      </c>
      <c r="B166" s="20" t="s">
        <v>285</v>
      </c>
      <c r="C166" s="21" t="s">
        <v>286</v>
      </c>
      <c r="D166" s="22">
        <v>187.7</v>
      </c>
      <c r="E166" s="22"/>
      <c r="F166" s="23"/>
      <c r="G166" s="17">
        <f t="shared" si="4"/>
        <v>187.7</v>
      </c>
      <c r="H166" s="24">
        <f t="shared" si="5"/>
        <v>187.7</v>
      </c>
    </row>
    <row r="167" spans="1:8" ht="15" customHeight="1" x14ac:dyDescent="0.25">
      <c r="A167" s="19">
        <v>8180</v>
      </c>
      <c r="B167" s="20" t="s">
        <v>287</v>
      </c>
      <c r="C167" s="21" t="s">
        <v>288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8220</v>
      </c>
      <c r="B168" s="20" t="s">
        <v>289</v>
      </c>
      <c r="C168" s="21" t="s">
        <v>290</v>
      </c>
      <c r="D168" s="22">
        <v>1.9</v>
      </c>
      <c r="E168" s="22"/>
      <c r="F168" s="23"/>
      <c r="G168" s="17">
        <f t="shared" si="4"/>
        <v>1.9</v>
      </c>
      <c r="H168" s="24">
        <f t="shared" si="5"/>
        <v>1.9</v>
      </c>
    </row>
    <row r="169" spans="1:8" ht="15" customHeight="1" x14ac:dyDescent="0.25">
      <c r="A169" s="19">
        <v>8250</v>
      </c>
      <c r="B169" s="20" t="s">
        <v>291</v>
      </c>
      <c r="C169" s="21" t="s">
        <v>292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>
        <v>8400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 t="s">
        <v>295</v>
      </c>
      <c r="B171" s="20" t="s">
        <v>293</v>
      </c>
      <c r="C171" s="21" t="s">
        <v>294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8403</v>
      </c>
      <c r="B172" s="20" t="s">
        <v>296</v>
      </c>
      <c r="C172" s="21" t="s">
        <v>297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8404</v>
      </c>
      <c r="B173" s="20" t="s">
        <v>298</v>
      </c>
      <c r="C173" s="21" t="s">
        <v>299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8424</v>
      </c>
      <c r="B174" s="20" t="s">
        <v>300</v>
      </c>
      <c r="C174" s="21" t="s">
        <v>301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8436</v>
      </c>
      <c r="B175" s="20" t="s">
        <v>296</v>
      </c>
      <c r="C175" s="21" t="s">
        <v>302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8531</v>
      </c>
      <c r="B176" s="20" t="s">
        <v>293</v>
      </c>
      <c r="C176" s="21" t="s">
        <v>303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8682</v>
      </c>
      <c r="B177" s="20" t="s">
        <v>300</v>
      </c>
      <c r="C177" s="21" t="s">
        <v>304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8730</v>
      </c>
      <c r="B178" s="20" t="s">
        <v>305</v>
      </c>
      <c r="C178" s="21" t="s">
        <v>306</v>
      </c>
      <c r="D178" s="22">
        <v>11.87</v>
      </c>
      <c r="E178" s="22"/>
      <c r="F178" s="23"/>
      <c r="G178" s="17">
        <f t="shared" si="4"/>
        <v>11.87</v>
      </c>
      <c r="H178" s="24">
        <f t="shared" si="5"/>
        <v>11.87</v>
      </c>
    </row>
    <row r="179" spans="1:8" ht="15" customHeight="1" x14ac:dyDescent="0.25">
      <c r="A179" s="19">
        <v>8731</v>
      </c>
      <c r="B179" s="20" t="s">
        <v>307</v>
      </c>
      <c r="C179" s="21" t="s">
        <v>308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8830</v>
      </c>
      <c r="B180" s="20" t="s">
        <v>298</v>
      </c>
      <c r="C180" s="21" t="s">
        <v>309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8890</v>
      </c>
      <c r="B181" s="20" t="s">
        <v>310</v>
      </c>
      <c r="C181" s="21" t="s">
        <v>311</v>
      </c>
      <c r="D181" s="22">
        <v>13.42</v>
      </c>
      <c r="E181" s="22"/>
      <c r="F181" s="23"/>
      <c r="G181" s="17">
        <f t="shared" si="4"/>
        <v>13.42</v>
      </c>
      <c r="H181" s="24">
        <f t="shared" si="5"/>
        <v>13.42</v>
      </c>
    </row>
    <row r="182" spans="1:8" ht="15" customHeight="1" x14ac:dyDescent="0.25">
      <c r="A182" s="19">
        <v>8940</v>
      </c>
      <c r="B182" s="20" t="s">
        <v>312</v>
      </c>
      <c r="C182" s="21" t="s">
        <v>313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8941</v>
      </c>
      <c r="B183" s="20" t="s">
        <v>314</v>
      </c>
      <c r="C183" s="21" t="s">
        <v>315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>
        <v>8943</v>
      </c>
      <c r="B184" s="20" t="s">
        <v>312</v>
      </c>
      <c r="C184" s="21" t="s">
        <v>316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 t="s">
        <v>317</v>
      </c>
      <c r="B185" s="20" t="s">
        <v>312</v>
      </c>
      <c r="C185" s="21" t="s">
        <v>670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8960</v>
      </c>
      <c r="B186" s="20" t="s">
        <v>314</v>
      </c>
      <c r="C186" s="21" t="s">
        <v>318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8990</v>
      </c>
      <c r="B187" s="20" t="s">
        <v>319</v>
      </c>
      <c r="C187" s="21" t="s">
        <v>320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8991</v>
      </c>
      <c r="B188" s="20" t="s">
        <v>321</v>
      </c>
      <c r="C188" s="21" t="s">
        <v>322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9040</v>
      </c>
      <c r="B189" s="20" t="s">
        <v>323</v>
      </c>
      <c r="C189" s="21" t="s">
        <v>324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9060</v>
      </c>
      <c r="B190" s="20" t="s">
        <v>321</v>
      </c>
      <c r="C190" s="21" t="s">
        <v>325</v>
      </c>
      <c r="D190" s="22"/>
      <c r="E190" s="22"/>
      <c r="F190" s="23"/>
      <c r="G190" s="17">
        <f t="shared" si="4"/>
        <v>0</v>
      </c>
      <c r="H190" s="24">
        <f t="shared" si="5"/>
        <v>0</v>
      </c>
    </row>
    <row r="191" spans="1:8" ht="15" customHeight="1" x14ac:dyDescent="0.25">
      <c r="A191" s="19">
        <v>9090</v>
      </c>
      <c r="B191" s="20" t="s">
        <v>326</v>
      </c>
      <c r="C191" s="21" t="s">
        <v>327</v>
      </c>
      <c r="D191" s="22">
        <v>3</v>
      </c>
      <c r="E191" s="22"/>
      <c r="F191" s="23"/>
      <c r="G191" s="17">
        <f t="shared" ref="G191:G254" si="6">SUM(D191:F191)</f>
        <v>3</v>
      </c>
      <c r="H191" s="24">
        <f t="shared" si="5"/>
        <v>3</v>
      </c>
    </row>
    <row r="192" spans="1:8" ht="15" customHeight="1" x14ac:dyDescent="0.25">
      <c r="A192" s="19">
        <v>9140</v>
      </c>
      <c r="B192" s="20" t="s">
        <v>328</v>
      </c>
      <c r="C192" s="21" t="s">
        <v>329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>
        <v>9240</v>
      </c>
      <c r="B193" s="20" t="s">
        <v>330</v>
      </c>
      <c r="C193" s="21" t="s">
        <v>331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 t="s">
        <v>332</v>
      </c>
      <c r="B194" s="20" t="s">
        <v>328</v>
      </c>
      <c r="C194" s="21" t="s">
        <v>333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120002</v>
      </c>
      <c r="B195" s="20" t="s">
        <v>336</v>
      </c>
      <c r="C195" s="21" t="s">
        <v>245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120002</v>
      </c>
      <c r="B196" s="20" t="s">
        <v>336</v>
      </c>
      <c r="C196" s="21" t="s">
        <v>245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120032</v>
      </c>
      <c r="B197" s="20" t="s">
        <v>337</v>
      </c>
      <c r="C197" s="21" t="s">
        <v>338</v>
      </c>
      <c r="D197" s="22"/>
      <c r="E197" s="22"/>
      <c r="F197" s="23"/>
      <c r="G197" s="17">
        <f t="shared" si="6"/>
        <v>0</v>
      </c>
      <c r="H197" s="24">
        <f t="shared" si="5"/>
        <v>0</v>
      </c>
    </row>
    <row r="198" spans="1:8" ht="15" customHeight="1" x14ac:dyDescent="0.25">
      <c r="A198" s="19">
        <v>120033</v>
      </c>
      <c r="B198" s="20" t="s">
        <v>339</v>
      </c>
      <c r="C198" s="21" t="s">
        <v>340</v>
      </c>
      <c r="D198" s="22"/>
      <c r="E198" s="22"/>
      <c r="F198" s="23"/>
      <c r="G198" s="17">
        <f t="shared" si="6"/>
        <v>0</v>
      </c>
      <c r="H198" s="24">
        <f t="shared" ref="H198:H261" si="7">ROUND(G198,2)</f>
        <v>0</v>
      </c>
    </row>
    <row r="199" spans="1:8" ht="15" customHeight="1" x14ac:dyDescent="0.25">
      <c r="A199" s="19">
        <v>120044</v>
      </c>
      <c r="B199" s="20" t="s">
        <v>341</v>
      </c>
      <c r="C199" s="21" t="s">
        <v>342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120051</v>
      </c>
      <c r="B200" s="20" t="s">
        <v>343</v>
      </c>
      <c r="C200" s="21" t="s">
        <v>344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120064</v>
      </c>
      <c r="B201" s="20" t="s">
        <v>351</v>
      </c>
      <c r="C201" s="21" t="s">
        <v>661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121000</v>
      </c>
      <c r="B202" s="20" t="s">
        <v>345</v>
      </c>
      <c r="C202" s="21" t="s">
        <v>346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121001</v>
      </c>
      <c r="B203" s="20" t="s">
        <v>347</v>
      </c>
      <c r="C203" s="21" t="s">
        <v>348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121003</v>
      </c>
      <c r="B204" s="20" t="s">
        <v>349</v>
      </c>
      <c r="C204" s="21" t="s">
        <v>350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121006</v>
      </c>
      <c r="B205" s="20" t="s">
        <v>351</v>
      </c>
      <c r="C205" s="21" t="s">
        <v>352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121504</v>
      </c>
      <c r="B206" s="20" t="s">
        <v>353</v>
      </c>
      <c r="C206" s="21" t="s">
        <v>354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121508</v>
      </c>
      <c r="B207" s="20" t="s">
        <v>355</v>
      </c>
      <c r="C207" s="21" t="s">
        <v>356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121600</v>
      </c>
      <c r="B208" s="20" t="s">
        <v>357</v>
      </c>
      <c r="C208" s="21" t="s">
        <v>358</v>
      </c>
      <c r="D208" s="22">
        <v>21.05</v>
      </c>
      <c r="E208" s="22"/>
      <c r="F208" s="23"/>
      <c r="G208" s="17">
        <f t="shared" si="6"/>
        <v>21.05</v>
      </c>
      <c r="H208" s="24">
        <f t="shared" si="7"/>
        <v>21.05</v>
      </c>
    </row>
    <row r="209" spans="1:8" ht="15" customHeight="1" x14ac:dyDescent="0.25">
      <c r="A209" s="19">
        <v>122000</v>
      </c>
      <c r="B209" s="20" t="s">
        <v>359</v>
      </c>
      <c r="C209" s="21" t="s">
        <v>360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122003</v>
      </c>
      <c r="B210" s="20" t="s">
        <v>363</v>
      </c>
      <c r="C210" s="21" t="s">
        <v>364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122006</v>
      </c>
      <c r="B211" s="20" t="s">
        <v>365</v>
      </c>
      <c r="C211" s="21" t="s">
        <v>366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122011</v>
      </c>
      <c r="B212" s="20" t="s">
        <v>367</v>
      </c>
      <c r="C212" s="21" t="s">
        <v>368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122013</v>
      </c>
      <c r="B213" s="20" t="s">
        <v>369</v>
      </c>
      <c r="C213" s="21" t="s">
        <v>370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122027</v>
      </c>
      <c r="B214" s="20" t="s">
        <v>369</v>
      </c>
      <c r="C214" s="21" t="s">
        <v>694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122022</v>
      </c>
      <c r="B215" s="20" t="s">
        <v>369</v>
      </c>
      <c r="C215" s="21" t="s">
        <v>371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122100</v>
      </c>
      <c r="B216" s="20" t="s">
        <v>372</v>
      </c>
      <c r="C216" s="21" t="s">
        <v>373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123117</v>
      </c>
      <c r="B217" s="20" t="s">
        <v>372</v>
      </c>
      <c r="C217" s="21" t="s">
        <v>702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122102</v>
      </c>
      <c r="B218" s="20" t="s">
        <v>374</v>
      </c>
      <c r="C218" s="21" t="s">
        <v>375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123456</v>
      </c>
      <c r="B219" s="20" t="s">
        <v>374</v>
      </c>
      <c r="C219" s="21" t="s">
        <v>715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130053</v>
      </c>
      <c r="B220" s="20" t="s">
        <v>374</v>
      </c>
      <c r="C220" s="21" t="s">
        <v>689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130051</v>
      </c>
      <c r="B221" s="20" t="s">
        <v>376</v>
      </c>
      <c r="C221" s="21" t="s">
        <v>377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130075</v>
      </c>
      <c r="B222" s="20" t="s">
        <v>378</v>
      </c>
      <c r="C222" s="21" t="s">
        <v>688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130076</v>
      </c>
      <c r="B223" s="20" t="s">
        <v>378</v>
      </c>
      <c r="C223" s="21" t="s">
        <v>693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130077</v>
      </c>
      <c r="B224" s="20" t="s">
        <v>379</v>
      </c>
      <c r="C224" s="21" t="s">
        <v>380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130078</v>
      </c>
      <c r="B225" s="20" t="s">
        <v>381</v>
      </c>
      <c r="C225" s="21" t="s">
        <v>382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130082</v>
      </c>
      <c r="B226" s="20" t="s">
        <v>369</v>
      </c>
      <c r="C226" s="21" t="s">
        <v>383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130084</v>
      </c>
      <c r="B227" s="20" t="s">
        <v>384</v>
      </c>
      <c r="C227" s="21" t="s">
        <v>385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13091</v>
      </c>
      <c r="B228" s="20" t="s">
        <v>386</v>
      </c>
      <c r="C228" s="21" t="s">
        <v>750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130093</v>
      </c>
      <c r="B229" s="20" t="s">
        <v>388</v>
      </c>
      <c r="C229" s="21" t="s">
        <v>759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130094</v>
      </c>
      <c r="B230" s="20" t="s">
        <v>390</v>
      </c>
      <c r="C230" s="21" t="s">
        <v>391</v>
      </c>
      <c r="D230" s="22">
        <v>28.82</v>
      </c>
      <c r="E230" s="22"/>
      <c r="F230" s="23"/>
      <c r="G230" s="17">
        <f t="shared" si="6"/>
        <v>28.82</v>
      </c>
      <c r="H230" s="24">
        <f t="shared" si="7"/>
        <v>28.82</v>
      </c>
    </row>
    <row r="231" spans="1:8" ht="15" customHeight="1" x14ac:dyDescent="0.25">
      <c r="A231" s="19">
        <v>130095</v>
      </c>
      <c r="B231" s="20" t="s">
        <v>392</v>
      </c>
      <c r="C231" s="21" t="s">
        <v>393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130177</v>
      </c>
      <c r="B232" s="20" t="s">
        <v>394</v>
      </c>
      <c r="C232" s="21" t="s">
        <v>693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130100</v>
      </c>
      <c r="B233" s="20" t="s">
        <v>396</v>
      </c>
      <c r="C233" s="21" t="s">
        <v>765</v>
      </c>
      <c r="D233" s="22">
        <v>2.2200000000000002</v>
      </c>
      <c r="E233" s="22"/>
      <c r="F233" s="23"/>
      <c r="G233" s="17">
        <f t="shared" si="6"/>
        <v>2.2200000000000002</v>
      </c>
      <c r="H233" s="24">
        <f t="shared" si="7"/>
        <v>2.2200000000000002</v>
      </c>
    </row>
    <row r="234" spans="1:8" ht="15" customHeight="1" x14ac:dyDescent="0.25">
      <c r="A234" s="19">
        <v>130103</v>
      </c>
      <c r="B234" s="20" t="s">
        <v>396</v>
      </c>
      <c r="C234" s="21" t="s">
        <v>766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130163</v>
      </c>
      <c r="B235" s="20" t="s">
        <v>398</v>
      </c>
      <c r="C235" s="21" t="s">
        <v>399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130165</v>
      </c>
      <c r="B236" s="20" t="s">
        <v>400</v>
      </c>
      <c r="C236" s="21" t="s">
        <v>401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130166</v>
      </c>
      <c r="B237" s="20" t="s">
        <v>402</v>
      </c>
      <c r="C237" s="21" t="s">
        <v>403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130167</v>
      </c>
      <c r="B238" s="20" t="s">
        <v>400</v>
      </c>
      <c r="C238" s="21" t="s">
        <v>404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130342</v>
      </c>
      <c r="B239" s="20" t="s">
        <v>405</v>
      </c>
      <c r="C239" s="21" t="s">
        <v>671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130336</v>
      </c>
      <c r="B240" s="20" t="s">
        <v>406</v>
      </c>
      <c r="C240" s="21" t="s">
        <v>407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130402</v>
      </c>
      <c r="B241" s="20" t="s">
        <v>408</v>
      </c>
      <c r="C241" s="21" t="s">
        <v>409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130411</v>
      </c>
      <c r="B242" s="20" t="s">
        <v>410</v>
      </c>
      <c r="C242" s="21" t="s">
        <v>411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130421</v>
      </c>
      <c r="B243" s="20" t="s">
        <v>412</v>
      </c>
      <c r="C243" s="21" t="s">
        <v>413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130424</v>
      </c>
      <c r="B244" s="20" t="s">
        <v>414</v>
      </c>
      <c r="C244" s="21" t="s">
        <v>415</v>
      </c>
      <c r="D244" s="22"/>
      <c r="E244" s="22"/>
      <c r="F244" s="23"/>
      <c r="G244" s="17">
        <f t="shared" si="6"/>
        <v>0</v>
      </c>
      <c r="H244" s="24">
        <f t="shared" si="7"/>
        <v>0</v>
      </c>
    </row>
    <row r="245" spans="1:8" ht="15" customHeight="1" x14ac:dyDescent="0.25">
      <c r="A245" s="19">
        <v>130441</v>
      </c>
      <c r="B245" s="20" t="s">
        <v>416</v>
      </c>
      <c r="C245" s="21" t="s">
        <v>417</v>
      </c>
      <c r="D245" s="22">
        <v>18.122</v>
      </c>
      <c r="E245" s="22"/>
      <c r="F245" s="23"/>
      <c r="G245" s="17">
        <f t="shared" si="6"/>
        <v>18.122</v>
      </c>
      <c r="H245" s="24">
        <f t="shared" si="7"/>
        <v>18.12</v>
      </c>
    </row>
    <row r="246" spans="1:8" ht="15" customHeight="1" x14ac:dyDescent="0.25">
      <c r="A246" s="19">
        <v>130482</v>
      </c>
      <c r="B246" s="20" t="s">
        <v>400</v>
      </c>
      <c r="C246" s="21" t="s">
        <v>756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130464</v>
      </c>
      <c r="B247" s="20" t="s">
        <v>418</v>
      </c>
      <c r="C247" s="21" t="s">
        <v>419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130465</v>
      </c>
      <c r="B248" s="20" t="s">
        <v>420</v>
      </c>
      <c r="C248" s="21" t="s">
        <v>421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130467</v>
      </c>
      <c r="B249" s="20" t="s">
        <v>400</v>
      </c>
      <c r="C249" s="21" t="s">
        <v>422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130482</v>
      </c>
      <c r="B250" s="20" t="s">
        <v>423</v>
      </c>
      <c r="C250" s="21" t="s">
        <v>424</v>
      </c>
      <c r="D250" s="22">
        <v>0.74</v>
      </c>
      <c r="E250" s="22"/>
      <c r="F250" s="23"/>
      <c r="G250" s="17">
        <f t="shared" si="6"/>
        <v>0.74</v>
      </c>
      <c r="H250" s="24">
        <f t="shared" si="7"/>
        <v>0.74</v>
      </c>
    </row>
    <row r="251" spans="1:8" ht="15" customHeight="1" x14ac:dyDescent="0.25">
      <c r="A251" s="19">
        <v>130493</v>
      </c>
      <c r="B251" s="20" t="s">
        <v>425</v>
      </c>
      <c r="C251" s="21" t="s">
        <v>426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130507</v>
      </c>
      <c r="B252" s="20" t="s">
        <v>423</v>
      </c>
      <c r="C252" s="21" t="s">
        <v>427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130510</v>
      </c>
      <c r="B253" s="20" t="s">
        <v>428</v>
      </c>
      <c r="C253" s="21" t="s">
        <v>429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130519</v>
      </c>
      <c r="B254" s="20" t="s">
        <v>430</v>
      </c>
      <c r="C254" s="21" t="s">
        <v>441</v>
      </c>
      <c r="D254" s="22"/>
      <c r="E254" s="22"/>
      <c r="F254" s="23"/>
      <c r="G254" s="17">
        <f t="shared" si="6"/>
        <v>0</v>
      </c>
      <c r="H254" s="24">
        <f t="shared" si="7"/>
        <v>0</v>
      </c>
    </row>
    <row r="255" spans="1:8" ht="15" customHeight="1" x14ac:dyDescent="0.25">
      <c r="A255" s="19">
        <v>130523</v>
      </c>
      <c r="B255" s="20" t="s">
        <v>432</v>
      </c>
      <c r="C255" s="21" t="s">
        <v>774</v>
      </c>
      <c r="D255" s="22"/>
      <c r="E255" s="22"/>
      <c r="F255" s="23"/>
      <c r="G255" s="17">
        <f t="shared" ref="G255:G315" si="8">SUM(D255:F255)</f>
        <v>0</v>
      </c>
      <c r="H255" s="24">
        <f t="shared" si="7"/>
        <v>0</v>
      </c>
    </row>
    <row r="256" spans="1:8" ht="15" customHeight="1" x14ac:dyDescent="0.25">
      <c r="A256" s="19">
        <v>130531</v>
      </c>
      <c r="B256" s="20" t="s">
        <v>434</v>
      </c>
      <c r="C256" s="21" t="s">
        <v>435</v>
      </c>
      <c r="D256" s="22">
        <v>3.56</v>
      </c>
      <c r="E256" s="22"/>
      <c r="F256" s="23"/>
      <c r="G256" s="17">
        <f t="shared" si="8"/>
        <v>3.56</v>
      </c>
      <c r="H256" s="24">
        <f t="shared" si="7"/>
        <v>3.56</v>
      </c>
    </row>
    <row r="257" spans="1:8" ht="15" customHeight="1" x14ac:dyDescent="0.25">
      <c r="A257" s="19">
        <v>130535</v>
      </c>
      <c r="B257" s="20" t="s">
        <v>428</v>
      </c>
      <c r="C257" s="21" t="s">
        <v>659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130540</v>
      </c>
      <c r="B258" s="20" t="s">
        <v>423</v>
      </c>
      <c r="C258" s="21" t="s">
        <v>678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130554</v>
      </c>
      <c r="B259" s="20" t="s">
        <v>436</v>
      </c>
      <c r="C259" s="21" t="s">
        <v>770</v>
      </c>
      <c r="D259" s="22">
        <v>8.4</v>
      </c>
      <c r="E259" s="22"/>
      <c r="F259" s="23"/>
      <c r="G259" s="17">
        <f t="shared" si="8"/>
        <v>8.4</v>
      </c>
      <c r="H259" s="24">
        <f t="shared" si="7"/>
        <v>8.4</v>
      </c>
    </row>
    <row r="260" spans="1:8" ht="15" customHeight="1" x14ac:dyDescent="0.25">
      <c r="A260" s="19">
        <v>130553</v>
      </c>
      <c r="B260" s="20" t="s">
        <v>438</v>
      </c>
      <c r="C260" s="21" t="s">
        <v>439</v>
      </c>
      <c r="D260" s="22">
        <v>36.1</v>
      </c>
      <c r="E260" s="22"/>
      <c r="F260" s="23"/>
      <c r="G260" s="17">
        <f t="shared" si="8"/>
        <v>36.1</v>
      </c>
      <c r="H260" s="24">
        <f t="shared" si="7"/>
        <v>36.1</v>
      </c>
    </row>
    <row r="261" spans="1:8" ht="15" customHeight="1" x14ac:dyDescent="0.25">
      <c r="A261" s="19">
        <v>130601</v>
      </c>
      <c r="B261" s="20" t="s">
        <v>440</v>
      </c>
      <c r="C261" s="21" t="s">
        <v>441</v>
      </c>
      <c r="D261" s="22"/>
      <c r="E261" s="22"/>
      <c r="F261" s="23"/>
      <c r="G261" s="17">
        <f t="shared" si="8"/>
        <v>0</v>
      </c>
      <c r="H261" s="24">
        <f t="shared" si="7"/>
        <v>0</v>
      </c>
    </row>
    <row r="262" spans="1:8" ht="15" customHeight="1" x14ac:dyDescent="0.25">
      <c r="A262" s="19">
        <v>130602</v>
      </c>
      <c r="B262" s="20" t="s">
        <v>440</v>
      </c>
      <c r="C262" s="21" t="s">
        <v>662</v>
      </c>
      <c r="D262" s="22"/>
      <c r="E262" s="22"/>
      <c r="F262" s="23"/>
      <c r="G262" s="17">
        <f t="shared" si="8"/>
        <v>0</v>
      </c>
      <c r="H262" s="24">
        <f t="shared" ref="H262:H325" si="9">ROUND(G262,2)</f>
        <v>0</v>
      </c>
    </row>
    <row r="263" spans="1:8" ht="15" customHeight="1" x14ac:dyDescent="0.25">
      <c r="A263" s="19">
        <v>130603</v>
      </c>
      <c r="B263" s="20" t="s">
        <v>442</v>
      </c>
      <c r="C263" s="21" t="s">
        <v>443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130606</v>
      </c>
      <c r="B264" s="20" t="s">
        <v>444</v>
      </c>
      <c r="C264" s="21" t="s">
        <v>445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130607</v>
      </c>
      <c r="B265" s="20" t="s">
        <v>446</v>
      </c>
      <c r="C265" s="21" t="s">
        <v>447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130608</v>
      </c>
      <c r="B266" s="20" t="s">
        <v>448</v>
      </c>
      <c r="C266" s="21" t="s">
        <v>449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130609</v>
      </c>
      <c r="B267" s="20" t="s">
        <v>450</v>
      </c>
      <c r="C267" s="21" t="s">
        <v>451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130611</v>
      </c>
      <c r="B268" s="20" t="s">
        <v>452</v>
      </c>
      <c r="C268" s="21" t="s">
        <v>453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130612</v>
      </c>
      <c r="B269" s="20" t="s">
        <v>454</v>
      </c>
      <c r="C269" s="21" t="s">
        <v>455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130613</v>
      </c>
      <c r="B270" s="20" t="s">
        <v>456</v>
      </c>
      <c r="C270" s="21" t="s">
        <v>457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130614</v>
      </c>
      <c r="B271" s="20" t="s">
        <v>458</v>
      </c>
      <c r="C271" s="21" t="s">
        <v>459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130615</v>
      </c>
      <c r="B272" s="20" t="s">
        <v>460</v>
      </c>
      <c r="C272" s="21" t="s">
        <v>461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130619</v>
      </c>
      <c r="B273" s="20" t="s">
        <v>462</v>
      </c>
      <c r="C273" s="21" t="s">
        <v>463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130623</v>
      </c>
      <c r="B274" s="20" t="s">
        <v>464</v>
      </c>
      <c r="C274" s="21" t="s">
        <v>465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130626</v>
      </c>
      <c r="B275" s="20" t="s">
        <v>460</v>
      </c>
      <c r="C275" s="21" t="s">
        <v>466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130627</v>
      </c>
      <c r="B276" s="20" t="s">
        <v>462</v>
      </c>
      <c r="C276" s="21" t="s">
        <v>467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130630</v>
      </c>
      <c r="B277" s="20" t="s">
        <v>464</v>
      </c>
      <c r="C277" s="21" t="s">
        <v>468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130634</v>
      </c>
      <c r="B278" s="20" t="s">
        <v>464</v>
      </c>
      <c r="C278" s="21" t="s">
        <v>469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130636</v>
      </c>
      <c r="B279" s="20" t="s">
        <v>462</v>
      </c>
      <c r="C279" s="21" t="s">
        <v>470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130641</v>
      </c>
      <c r="B280" s="20" t="s">
        <v>464</v>
      </c>
      <c r="C280" s="21" t="s">
        <v>677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130706</v>
      </c>
      <c r="B281" s="20" t="s">
        <v>471</v>
      </c>
      <c r="C281" s="21" t="s">
        <v>472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130713</v>
      </c>
      <c r="B282" s="20" t="s">
        <v>473</v>
      </c>
      <c r="C282" s="21" t="s">
        <v>474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130718</v>
      </c>
      <c r="B283" s="20" t="s">
        <v>475</v>
      </c>
      <c r="C283" s="21" t="s">
        <v>691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130720</v>
      </c>
      <c r="B284" s="20" t="s">
        <v>476</v>
      </c>
      <c r="C284" s="21" t="s">
        <v>477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130722</v>
      </c>
      <c r="B285" s="20" t="s">
        <v>476</v>
      </c>
      <c r="C285" s="21" t="s">
        <v>686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130721</v>
      </c>
      <c r="B286" s="20" t="s">
        <v>478</v>
      </c>
      <c r="C286" s="21" t="s">
        <v>479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130723</v>
      </c>
      <c r="B287" s="20" t="s">
        <v>480</v>
      </c>
      <c r="C287" s="21" t="s">
        <v>481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130730</v>
      </c>
      <c r="B288" s="20" t="s">
        <v>482</v>
      </c>
      <c r="C288" s="21" t="s">
        <v>483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130736</v>
      </c>
      <c r="B289" s="20" t="s">
        <v>484</v>
      </c>
      <c r="C289" s="21" t="s">
        <v>485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130757</v>
      </c>
      <c r="B290" s="20" t="s">
        <v>482</v>
      </c>
      <c r="C290" s="21" t="s">
        <v>486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130772</v>
      </c>
      <c r="B291" s="20" t="s">
        <v>487</v>
      </c>
      <c r="C291" s="21" t="s">
        <v>488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130773</v>
      </c>
      <c r="B292" s="20" t="s">
        <v>489</v>
      </c>
      <c r="C292" s="21" t="s">
        <v>490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130778</v>
      </c>
      <c r="B293" s="20" t="s">
        <v>491</v>
      </c>
      <c r="C293" s="21" t="s">
        <v>492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130781</v>
      </c>
      <c r="B294" s="20" t="s">
        <v>493</v>
      </c>
      <c r="C294" s="21" t="s">
        <v>494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130792</v>
      </c>
      <c r="B295" s="20" t="s">
        <v>495</v>
      </c>
      <c r="C295" s="21" t="s">
        <v>292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130797</v>
      </c>
      <c r="B296" s="20" t="s">
        <v>491</v>
      </c>
      <c r="C296" s="21" t="s">
        <v>496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130801</v>
      </c>
      <c r="B297" s="20" t="s">
        <v>497</v>
      </c>
      <c r="C297" s="21" t="s">
        <v>498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130802</v>
      </c>
      <c r="B298" s="20" t="s">
        <v>499</v>
      </c>
      <c r="C298" s="21" t="s">
        <v>500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130806</v>
      </c>
      <c r="B299" s="20" t="s">
        <v>501</v>
      </c>
      <c r="C299" s="21" t="s">
        <v>502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130807</v>
      </c>
      <c r="B300" s="20" t="s">
        <v>503</v>
      </c>
      <c r="C300" s="21" t="s">
        <v>504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130822</v>
      </c>
      <c r="B301" s="20" t="s">
        <v>505</v>
      </c>
      <c r="C301" s="21" t="s">
        <v>506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130829</v>
      </c>
      <c r="B302" s="20" t="s">
        <v>507</v>
      </c>
      <c r="C302" s="21" t="s">
        <v>508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130849</v>
      </c>
      <c r="B303" s="20" t="s">
        <v>505</v>
      </c>
      <c r="C303" s="21" t="s">
        <v>509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130856</v>
      </c>
      <c r="B304" s="20" t="s">
        <v>510</v>
      </c>
      <c r="C304" s="21" t="s">
        <v>511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130858</v>
      </c>
      <c r="B305" s="20" t="s">
        <v>512</v>
      </c>
      <c r="C305" s="21" t="s">
        <v>513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130869</v>
      </c>
      <c r="B306" s="20" t="s">
        <v>507</v>
      </c>
      <c r="C306" s="21" t="s">
        <v>743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130880</v>
      </c>
      <c r="B307" s="20" t="s">
        <v>515</v>
      </c>
      <c r="C307" s="21" t="s">
        <v>516</v>
      </c>
      <c r="D307" s="22">
        <v>403.81</v>
      </c>
      <c r="E307" s="22"/>
      <c r="F307" s="23"/>
      <c r="G307" s="17">
        <f t="shared" si="8"/>
        <v>403.81</v>
      </c>
      <c r="H307" s="24">
        <f t="shared" si="9"/>
        <v>403.81</v>
      </c>
    </row>
    <row r="308" spans="1:8" ht="15" customHeight="1" x14ac:dyDescent="0.25">
      <c r="A308" s="19">
        <v>130891</v>
      </c>
      <c r="B308" s="20" t="s">
        <v>507</v>
      </c>
      <c r="C308" s="21" t="s">
        <v>517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130951</v>
      </c>
      <c r="B309" s="20" t="s">
        <v>518</v>
      </c>
      <c r="C309" s="21" t="s">
        <v>519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130986</v>
      </c>
      <c r="B310" s="20" t="s">
        <v>515</v>
      </c>
      <c r="C310" s="21" t="s">
        <v>711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139110</v>
      </c>
      <c r="B311" s="20" t="s">
        <v>520</v>
      </c>
      <c r="C311" s="21" t="s">
        <v>521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150000</v>
      </c>
      <c r="B312" s="20" t="s">
        <v>522</v>
      </c>
      <c r="C312" s="21" t="s">
        <v>523</v>
      </c>
      <c r="D312" s="22">
        <v>6.8</v>
      </c>
      <c r="E312" s="22"/>
      <c r="F312" s="23"/>
      <c r="G312" s="17">
        <f t="shared" si="8"/>
        <v>6.8</v>
      </c>
      <c r="H312" s="24">
        <f t="shared" si="9"/>
        <v>6.8</v>
      </c>
    </row>
    <row r="313" spans="1:8" ht="15" customHeight="1" x14ac:dyDescent="0.25">
      <c r="A313" s="19">
        <v>150001</v>
      </c>
      <c r="B313" s="20" t="s">
        <v>524</v>
      </c>
      <c r="C313" s="21" t="s">
        <v>525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150002</v>
      </c>
      <c r="B314" s="20" t="s">
        <v>526</v>
      </c>
      <c r="C314" s="21" t="s">
        <v>527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150003</v>
      </c>
      <c r="B315" s="20" t="s">
        <v>528</v>
      </c>
      <c r="C315" s="21" t="s">
        <v>529</v>
      </c>
      <c r="D315" s="22"/>
      <c r="E315" s="22"/>
      <c r="F315" s="23"/>
      <c r="G315" s="17">
        <f t="shared" si="8"/>
        <v>0</v>
      </c>
      <c r="H315" s="24">
        <f t="shared" si="9"/>
        <v>0</v>
      </c>
    </row>
    <row r="316" spans="1:8" ht="15" customHeight="1" x14ac:dyDescent="0.25">
      <c r="A316" s="19">
        <v>150005</v>
      </c>
      <c r="B316" s="20" t="s">
        <v>530</v>
      </c>
      <c r="C316" s="21" t="s">
        <v>531</v>
      </c>
      <c r="D316" s="22"/>
      <c r="E316" s="22"/>
      <c r="F316" s="23"/>
      <c r="G316" s="17">
        <v>0</v>
      </c>
      <c r="H316" s="24">
        <f t="shared" si="9"/>
        <v>0</v>
      </c>
    </row>
    <row r="317" spans="1:8" ht="15" customHeight="1" x14ac:dyDescent="0.25">
      <c r="A317" s="19">
        <v>150007</v>
      </c>
      <c r="B317" s="20" t="s">
        <v>532</v>
      </c>
      <c r="C317" s="21" t="s">
        <v>533</v>
      </c>
      <c r="D317" s="22"/>
      <c r="E317" s="22"/>
      <c r="F317" s="23"/>
      <c r="G317" s="17">
        <f t="shared" ref="G317:G380" si="10">SUM(D317:F317)</f>
        <v>0</v>
      </c>
      <c r="H317" s="24">
        <f t="shared" si="9"/>
        <v>0</v>
      </c>
    </row>
    <row r="318" spans="1:8" ht="15" customHeight="1" x14ac:dyDescent="0.25">
      <c r="A318" s="19">
        <v>150020</v>
      </c>
      <c r="B318" s="20" t="s">
        <v>534</v>
      </c>
      <c r="C318" s="21" t="s">
        <v>535</v>
      </c>
      <c r="D318" s="22">
        <v>256.45999999999998</v>
      </c>
      <c r="E318" s="22"/>
      <c r="F318" s="23"/>
      <c r="G318" s="17">
        <f t="shared" si="10"/>
        <v>256.45999999999998</v>
      </c>
      <c r="H318" s="24">
        <f t="shared" si="9"/>
        <v>256.45999999999998</v>
      </c>
    </row>
    <row r="319" spans="1:8" ht="15" customHeight="1" x14ac:dyDescent="0.25">
      <c r="A319" s="19">
        <v>150022</v>
      </c>
      <c r="B319" s="20" t="s">
        <v>530</v>
      </c>
      <c r="C319" s="21" t="s">
        <v>536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150027</v>
      </c>
      <c r="B320" s="20" t="s">
        <v>530</v>
      </c>
      <c r="C320" s="21" t="s">
        <v>537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152000</v>
      </c>
      <c r="B321" s="20" t="s">
        <v>538</v>
      </c>
      <c r="C321" s="21" t="s">
        <v>539</v>
      </c>
      <c r="D321" s="22">
        <v>7.1</v>
      </c>
      <c r="E321" s="22"/>
      <c r="F321" s="23"/>
      <c r="G321" s="17">
        <f t="shared" si="10"/>
        <v>7.1</v>
      </c>
      <c r="H321" s="24">
        <f t="shared" si="9"/>
        <v>7.1</v>
      </c>
    </row>
    <row r="322" spans="1:8" ht="15" customHeight="1" x14ac:dyDescent="0.25">
      <c r="A322" s="19">
        <v>152001</v>
      </c>
      <c r="B322" s="20" t="s">
        <v>540</v>
      </c>
      <c r="C322" s="21" t="s">
        <v>541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152002</v>
      </c>
      <c r="B323" s="20" t="s">
        <v>542</v>
      </c>
      <c r="C323" s="21" t="s">
        <v>543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152003</v>
      </c>
      <c r="B324" s="20" t="s">
        <v>544</v>
      </c>
      <c r="C324" s="21" t="s">
        <v>545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152004</v>
      </c>
      <c r="B325" s="20" t="s">
        <v>546</v>
      </c>
      <c r="C325" s="21" t="s">
        <v>547</v>
      </c>
      <c r="D325" s="22"/>
      <c r="E325" s="22"/>
      <c r="F325" s="23"/>
      <c r="G325" s="17">
        <f t="shared" si="10"/>
        <v>0</v>
      </c>
      <c r="H325" s="24">
        <f t="shared" si="9"/>
        <v>0</v>
      </c>
    </row>
    <row r="326" spans="1:8" ht="15" customHeight="1" x14ac:dyDescent="0.25">
      <c r="A326" s="19">
        <v>152005</v>
      </c>
      <c r="B326" s="20" t="s">
        <v>548</v>
      </c>
      <c r="C326" s="21" t="s">
        <v>549</v>
      </c>
      <c r="D326" s="22"/>
      <c r="E326" s="22"/>
      <c r="F326" s="23"/>
      <c r="G326" s="17">
        <f t="shared" si="10"/>
        <v>0</v>
      </c>
      <c r="H326" s="24">
        <f t="shared" ref="H326:H389" si="11">ROUND(G326,2)</f>
        <v>0</v>
      </c>
    </row>
    <row r="327" spans="1:8" ht="15" customHeight="1" x14ac:dyDescent="0.25">
      <c r="A327" s="19">
        <v>152006</v>
      </c>
      <c r="B327" s="20" t="s">
        <v>550</v>
      </c>
      <c r="C327" s="21" t="s">
        <v>551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152007</v>
      </c>
      <c r="B328" s="20" t="s">
        <v>552</v>
      </c>
      <c r="C328" s="21" t="s">
        <v>553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152008</v>
      </c>
      <c r="B329" s="20" t="s">
        <v>554</v>
      </c>
      <c r="C329" s="21" t="s">
        <v>555</v>
      </c>
      <c r="D329" s="22">
        <v>0.74</v>
      </c>
      <c r="E329" s="22"/>
      <c r="F329" s="23"/>
      <c r="G329" s="17">
        <f t="shared" si="10"/>
        <v>0.74</v>
      </c>
      <c r="H329" s="24">
        <f t="shared" si="11"/>
        <v>0.74</v>
      </c>
    </row>
    <row r="330" spans="1:8" ht="15" customHeight="1" x14ac:dyDescent="0.25">
      <c r="A330" s="19">
        <v>152010</v>
      </c>
      <c r="B330" s="20" t="s">
        <v>556</v>
      </c>
      <c r="C330" s="21" t="s">
        <v>557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152011</v>
      </c>
      <c r="B331" s="20" t="s">
        <v>558</v>
      </c>
      <c r="C331" s="21" t="s">
        <v>559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152012</v>
      </c>
      <c r="B332" s="20" t="s">
        <v>560</v>
      </c>
      <c r="C332" s="21" t="s">
        <v>561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152013</v>
      </c>
      <c r="B333" s="20" t="s">
        <v>562</v>
      </c>
      <c r="C333" s="21" t="s">
        <v>563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152014</v>
      </c>
      <c r="B334" s="20" t="s">
        <v>560</v>
      </c>
      <c r="C334" s="21" t="s">
        <v>564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153001</v>
      </c>
      <c r="B335" s="20" t="s">
        <v>565</v>
      </c>
      <c r="C335" s="21" t="s">
        <v>566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153002</v>
      </c>
      <c r="B336" s="20" t="s">
        <v>567</v>
      </c>
      <c r="C336" s="21" t="s">
        <v>568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153003</v>
      </c>
      <c r="B337" s="20" t="s">
        <v>569</v>
      </c>
      <c r="C337" s="21" t="s">
        <v>570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153004</v>
      </c>
      <c r="B338" s="20" t="s">
        <v>571</v>
      </c>
      <c r="C338" s="21" t="s">
        <v>572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153005</v>
      </c>
      <c r="B339" s="20" t="s">
        <v>573</v>
      </c>
      <c r="C339" s="21" t="s">
        <v>574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153006</v>
      </c>
      <c r="B340" s="20" t="s">
        <v>575</v>
      </c>
      <c r="C340" s="21" t="s">
        <v>576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153007</v>
      </c>
      <c r="B341" s="20" t="s">
        <v>577</v>
      </c>
      <c r="C341" s="21" t="s">
        <v>578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153008</v>
      </c>
      <c r="B342" s="20" t="s">
        <v>579</v>
      </c>
      <c r="C342" s="21" t="s">
        <v>580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153009</v>
      </c>
      <c r="B343" s="20" t="s">
        <v>581</v>
      </c>
      <c r="C343" s="21" t="s">
        <v>582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153010</v>
      </c>
      <c r="B344" s="20" t="s">
        <v>583</v>
      </c>
      <c r="C344" s="21" t="s">
        <v>584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153011</v>
      </c>
      <c r="B345" s="20" t="s">
        <v>585</v>
      </c>
      <c r="C345" s="21" t="s">
        <v>586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153012</v>
      </c>
      <c r="B346" s="20" t="s">
        <v>587</v>
      </c>
      <c r="C346" s="21" t="s">
        <v>588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153013</v>
      </c>
      <c r="B347" s="20" t="s">
        <v>581</v>
      </c>
      <c r="C347" s="21" t="s">
        <v>589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160029</v>
      </c>
      <c r="B348" s="20" t="s">
        <v>590</v>
      </c>
      <c r="C348" s="21" t="s">
        <v>591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160031</v>
      </c>
      <c r="B349" s="20" t="s">
        <v>592</v>
      </c>
      <c r="C349" s="21" t="s">
        <v>593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162006</v>
      </c>
      <c r="B350" s="20" t="s">
        <v>594</v>
      </c>
      <c r="C350" s="21" t="s">
        <v>674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165005</v>
      </c>
      <c r="B351" s="20" t="s">
        <v>590</v>
      </c>
      <c r="C351" s="21" t="s">
        <v>595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170003</v>
      </c>
      <c r="B352" s="20" t="s">
        <v>596</v>
      </c>
      <c r="C352" s="21" t="s">
        <v>597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180025</v>
      </c>
      <c r="B353" s="20" t="s">
        <v>598</v>
      </c>
      <c r="C353" s="21" t="s">
        <v>599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180043</v>
      </c>
      <c r="B354" s="20" t="s">
        <v>600</v>
      </c>
      <c r="C354" s="21" t="s">
        <v>601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180127</v>
      </c>
      <c r="B355" s="20" t="s">
        <v>602</v>
      </c>
      <c r="C355" s="21" t="s">
        <v>603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180169</v>
      </c>
      <c r="B356" s="20" t="s">
        <v>604</v>
      </c>
      <c r="C356" s="21" t="s">
        <v>605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180191</v>
      </c>
      <c r="B357" s="20" t="s">
        <v>602</v>
      </c>
      <c r="C357" s="21" t="s">
        <v>606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180216</v>
      </c>
      <c r="B358" s="20" t="s">
        <v>600</v>
      </c>
      <c r="C358" s="21" t="s">
        <v>663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180239</v>
      </c>
      <c r="B359" s="20" t="s">
        <v>607</v>
      </c>
      <c r="C359" s="21" t="s">
        <v>608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180248</v>
      </c>
      <c r="B360" s="20" t="s">
        <v>609</v>
      </c>
      <c r="C360" s="21" t="s">
        <v>610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180315</v>
      </c>
      <c r="B361" s="20" t="s">
        <v>611</v>
      </c>
      <c r="C361" s="21" t="s">
        <v>612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210208</v>
      </c>
      <c r="B362" s="20" t="s">
        <v>609</v>
      </c>
      <c r="C362" s="21" t="s">
        <v>711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180417</v>
      </c>
      <c r="B363" s="20" t="s">
        <v>602</v>
      </c>
      <c r="C363" s="21" t="s">
        <v>613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210033</v>
      </c>
      <c r="B364" s="20" t="s">
        <v>611</v>
      </c>
      <c r="C364" s="21" t="s">
        <v>614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210174</v>
      </c>
      <c r="B365" s="20" t="s">
        <v>611</v>
      </c>
      <c r="C365" s="21" t="s">
        <v>714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210042</v>
      </c>
      <c r="B366" s="20" t="s">
        <v>611</v>
      </c>
      <c r="C366" s="21" t="s">
        <v>616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210049</v>
      </c>
      <c r="B367" s="20" t="s">
        <v>611</v>
      </c>
      <c r="C367" s="21" t="s">
        <v>757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210064</v>
      </c>
      <c r="B368" s="20" t="s">
        <v>611</v>
      </c>
      <c r="C368" s="21" t="s">
        <v>618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210175</v>
      </c>
      <c r="B369" s="20" t="s">
        <v>611</v>
      </c>
      <c r="C369" s="21" t="s">
        <v>712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210154</v>
      </c>
      <c r="B370" s="20" t="s">
        <v>611</v>
      </c>
      <c r="C370" s="21" t="s">
        <v>707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210225</v>
      </c>
      <c r="B371" s="20" t="s">
        <v>611</v>
      </c>
      <c r="C371" s="21" t="s">
        <v>716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210074</v>
      </c>
      <c r="B372" s="20" t="s">
        <v>607</v>
      </c>
      <c r="C372" s="21" t="s">
        <v>622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210091</v>
      </c>
      <c r="B373" s="20" t="s">
        <v>611</v>
      </c>
      <c r="C373" s="21" t="s">
        <v>658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210225</v>
      </c>
      <c r="B374" s="20" t="s">
        <v>602</v>
      </c>
      <c r="C374" s="21" t="s">
        <v>775</v>
      </c>
      <c r="D374" s="22">
        <v>15.09</v>
      </c>
      <c r="E374" s="22"/>
      <c r="F374" s="23"/>
      <c r="G374" s="17">
        <f t="shared" si="10"/>
        <v>15.09</v>
      </c>
      <c r="H374" s="24">
        <f t="shared" si="11"/>
        <v>15.09</v>
      </c>
    </row>
    <row r="375" spans="1:8" ht="15" customHeight="1" x14ac:dyDescent="0.25">
      <c r="A375" s="19">
        <v>210112</v>
      </c>
      <c r="B375" s="20" t="s">
        <v>607</v>
      </c>
      <c r="C375" s="21" t="s">
        <v>680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 t="s">
        <v>703</v>
      </c>
      <c r="B376" s="20" t="s">
        <v>607</v>
      </c>
      <c r="C376" s="21" t="s">
        <v>704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211607</v>
      </c>
      <c r="B377" s="20" t="s">
        <v>611</v>
      </c>
      <c r="C377" s="21" t="s">
        <v>623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215049</v>
      </c>
      <c r="B378" s="20" t="s">
        <v>611</v>
      </c>
      <c r="C378" s="21" t="s">
        <v>624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215158</v>
      </c>
      <c r="B379" s="20" t="s">
        <v>611</v>
      </c>
      <c r="C379" s="21" t="s">
        <v>776</v>
      </c>
      <c r="D379" s="22">
        <v>36.299999999999997</v>
      </c>
      <c r="E379" s="22"/>
      <c r="F379" s="23"/>
      <c r="G379" s="17">
        <f t="shared" si="10"/>
        <v>36.299999999999997</v>
      </c>
      <c r="H379" s="24">
        <f t="shared" si="11"/>
        <v>36.299999999999997</v>
      </c>
    </row>
    <row r="380" spans="1:8" ht="15" customHeight="1" x14ac:dyDescent="0.25">
      <c r="A380" s="19">
        <v>220804</v>
      </c>
      <c r="B380" s="20" t="s">
        <v>611</v>
      </c>
      <c r="C380" s="21" t="s">
        <v>625</v>
      </c>
      <c r="D380" s="22"/>
      <c r="E380" s="22"/>
      <c r="F380" s="23"/>
      <c r="G380" s="17">
        <f t="shared" si="10"/>
        <v>0</v>
      </c>
      <c r="H380" s="24">
        <f t="shared" si="11"/>
        <v>0</v>
      </c>
    </row>
    <row r="381" spans="1:8" ht="15" customHeight="1" x14ac:dyDescent="0.25">
      <c r="A381" s="19">
        <v>221280</v>
      </c>
      <c r="B381" s="20" t="s">
        <v>611</v>
      </c>
      <c r="C381" s="21" t="s">
        <v>771</v>
      </c>
      <c r="D381" s="22"/>
      <c r="E381" s="22"/>
      <c r="F381" s="23"/>
      <c r="G381" s="17">
        <f t="shared" ref="G381:G402" si="12">SUM(D381:F381)</f>
        <v>0</v>
      </c>
      <c r="H381" s="24">
        <f t="shared" si="11"/>
        <v>0</v>
      </c>
    </row>
    <row r="382" spans="1:8" ht="15" customHeight="1" x14ac:dyDescent="0.25">
      <c r="A382" s="19">
        <v>222485</v>
      </c>
      <c r="B382" s="20" t="s">
        <v>611</v>
      </c>
      <c r="C382" s="21" t="s">
        <v>713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221240</v>
      </c>
      <c r="B383" s="20" t="s">
        <v>611</v>
      </c>
      <c r="C383" s="21" t="s">
        <v>764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221252</v>
      </c>
      <c r="B384" s="20" t="s">
        <v>627</v>
      </c>
      <c r="C384" s="21" t="s">
        <v>666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222520</v>
      </c>
      <c r="B385" s="20" t="s">
        <v>627</v>
      </c>
      <c r="C385" s="21" t="s">
        <v>761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222485</v>
      </c>
      <c r="B386" s="20" t="s">
        <v>629</v>
      </c>
      <c r="C386" s="21" t="s">
        <v>630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222392</v>
      </c>
      <c r="B387" s="20" t="s">
        <v>633</v>
      </c>
      <c r="C387" s="21" t="s">
        <v>667</v>
      </c>
      <c r="D387" s="22"/>
      <c r="E387" s="22"/>
      <c r="F387" s="23"/>
      <c r="G387" s="17">
        <f t="shared" si="12"/>
        <v>0</v>
      </c>
      <c r="H387" s="24">
        <f t="shared" si="11"/>
        <v>0</v>
      </c>
    </row>
    <row r="388" spans="1:8" ht="15" customHeight="1" x14ac:dyDescent="0.25">
      <c r="A388" s="19">
        <v>230201</v>
      </c>
      <c r="B388" s="20" t="s">
        <v>631</v>
      </c>
      <c r="C388" s="21" t="s">
        <v>632</v>
      </c>
      <c r="D388" s="22">
        <v>323.83600000000001</v>
      </c>
      <c r="E388" s="22"/>
      <c r="F388" s="23"/>
      <c r="G388" s="17">
        <f t="shared" si="12"/>
        <v>323.83600000000001</v>
      </c>
      <c r="H388" s="24">
        <f t="shared" si="11"/>
        <v>323.83999999999997</v>
      </c>
    </row>
    <row r="389" spans="1:8" ht="15" customHeight="1" x14ac:dyDescent="0.25">
      <c r="A389" s="19">
        <v>230202</v>
      </c>
      <c r="B389" s="20" t="s">
        <v>633</v>
      </c>
      <c r="C389" s="21" t="s">
        <v>634</v>
      </c>
      <c r="D389" s="22">
        <v>200.85</v>
      </c>
      <c r="E389" s="4">
        <v>29.94</v>
      </c>
      <c r="F389" s="23">
        <v>222.04</v>
      </c>
      <c r="G389" s="17">
        <f t="shared" si="12"/>
        <v>452.83</v>
      </c>
      <c r="H389" s="24">
        <f t="shared" si="11"/>
        <v>452.83</v>
      </c>
    </row>
    <row r="390" spans="1:8" ht="15" customHeight="1" x14ac:dyDescent="0.25">
      <c r="A390" s="19">
        <v>230203</v>
      </c>
      <c r="B390" s="20" t="s">
        <v>635</v>
      </c>
      <c r="C390" s="21" t="s">
        <v>636</v>
      </c>
      <c r="D390" s="22">
        <v>41.44</v>
      </c>
      <c r="E390" s="22"/>
      <c r="F390" s="23"/>
      <c r="G390" s="17">
        <f t="shared" si="12"/>
        <v>41.44</v>
      </c>
      <c r="H390" s="24">
        <f t="shared" ref="H390:H402" si="13">ROUND(G390,2)</f>
        <v>41.44</v>
      </c>
    </row>
    <row r="391" spans="1:8" ht="15" customHeight="1" x14ac:dyDescent="0.25">
      <c r="A391" s="19">
        <v>230205</v>
      </c>
      <c r="B391" s="20" t="s">
        <v>637</v>
      </c>
      <c r="C391" s="21" t="s">
        <v>638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230208</v>
      </c>
      <c r="B392" s="20" t="s">
        <v>639</v>
      </c>
      <c r="C392" s="21" t="s">
        <v>640</v>
      </c>
      <c r="D392" s="22">
        <v>230.608</v>
      </c>
      <c r="E392" s="22"/>
      <c r="F392" s="23">
        <v>75.22</v>
      </c>
      <c r="G392" s="17">
        <f t="shared" si="12"/>
        <v>305.82799999999997</v>
      </c>
      <c r="H392" s="24">
        <f t="shared" si="13"/>
        <v>305.83</v>
      </c>
    </row>
    <row r="393" spans="1:8" ht="15" customHeight="1" x14ac:dyDescent="0.25">
      <c r="A393" s="19">
        <v>230211</v>
      </c>
      <c r="B393" s="20" t="s">
        <v>641</v>
      </c>
      <c r="C393" s="21" t="s">
        <v>642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19">
        <v>230212</v>
      </c>
      <c r="B394" s="20" t="s">
        <v>643</v>
      </c>
      <c r="C394" s="21" t="s">
        <v>644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717</v>
      </c>
      <c r="B395" s="20" t="s">
        <v>645</v>
      </c>
      <c r="C395" s="21" t="s">
        <v>720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>
        <v>230801002</v>
      </c>
      <c r="B396" s="20" t="s">
        <v>645</v>
      </c>
      <c r="C396" s="21" t="s">
        <v>646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26" t="s">
        <v>718</v>
      </c>
      <c r="B397" s="20" t="s">
        <v>645</v>
      </c>
      <c r="C397" s="21" t="s">
        <v>719</v>
      </c>
      <c r="D397" s="22">
        <v>5.18</v>
      </c>
      <c r="E397" s="22"/>
      <c r="F397" s="23"/>
      <c r="G397" s="17">
        <f t="shared" si="12"/>
        <v>5.18</v>
      </c>
      <c r="H397" s="24">
        <f t="shared" si="13"/>
        <v>5.18</v>
      </c>
    </row>
    <row r="398" spans="1:8" ht="15" customHeight="1" x14ac:dyDescent="0.25">
      <c r="A398" s="19">
        <v>814020</v>
      </c>
      <c r="B398" s="20" t="s">
        <v>647</v>
      </c>
      <c r="C398" s="21" t="s">
        <v>648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810450</v>
      </c>
      <c r="B399" s="20" t="s">
        <v>649</v>
      </c>
      <c r="C399" s="21" t="s">
        <v>650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814020</v>
      </c>
      <c r="B400" s="20" t="s">
        <v>651</v>
      </c>
      <c r="C400" s="21" t="s">
        <v>777</v>
      </c>
      <c r="D400" s="22">
        <v>21.282</v>
      </c>
      <c r="E400" s="22"/>
      <c r="F400" s="23"/>
      <c r="G400" s="17">
        <f t="shared" si="12"/>
        <v>21.282</v>
      </c>
      <c r="H400" s="24">
        <f t="shared" si="13"/>
        <v>21.28</v>
      </c>
    </row>
    <row r="401" spans="1:8" ht="15" customHeight="1" x14ac:dyDescent="0.25">
      <c r="A401" s="19">
        <v>814021</v>
      </c>
      <c r="B401" s="20" t="s">
        <v>653</v>
      </c>
      <c r="C401" s="21" t="s">
        <v>654</v>
      </c>
      <c r="D401" s="22"/>
      <c r="E401" s="22"/>
      <c r="F401" s="23"/>
      <c r="G401" s="17">
        <f t="shared" si="12"/>
        <v>0</v>
      </c>
      <c r="H401" s="24">
        <f t="shared" si="13"/>
        <v>0</v>
      </c>
    </row>
    <row r="402" spans="1:8" ht="15" customHeight="1" thickBot="1" x14ac:dyDescent="0.3">
      <c r="A402" s="27">
        <v>833001</v>
      </c>
      <c r="B402" s="28" t="s">
        <v>655</v>
      </c>
      <c r="C402" s="29" t="s">
        <v>656</v>
      </c>
      <c r="D402" s="30"/>
      <c r="E402" s="30"/>
      <c r="F402" s="31"/>
      <c r="G402" s="32">
        <f t="shared" si="12"/>
        <v>0</v>
      </c>
      <c r="H402" s="33">
        <f t="shared" si="13"/>
        <v>0</v>
      </c>
    </row>
    <row r="403" spans="1:8" ht="15" customHeight="1" x14ac:dyDescent="0.25">
      <c r="D403" s="34">
        <f>SUM(D5:D402)</f>
        <v>2805.14</v>
      </c>
      <c r="E403" s="34">
        <f>SUM(E5:E402)</f>
        <v>29.94</v>
      </c>
      <c r="F403" s="35">
        <f>SUM(F10:F402)</f>
        <v>2442.1</v>
      </c>
      <c r="G403" s="36">
        <f>SUM(G5:G402)</f>
        <v>5277.1800000000012</v>
      </c>
      <c r="H403" s="37">
        <f>SUM(H5:H402)</f>
        <v>5277.18</v>
      </c>
    </row>
    <row r="404" spans="1:8" ht="15" customHeight="1" x14ac:dyDescent="0.25">
      <c r="A404" s="2" t="s">
        <v>7</v>
      </c>
      <c r="F404" s="4" t="s">
        <v>7</v>
      </c>
      <c r="G404" s="38"/>
      <c r="H404" s="37"/>
    </row>
  </sheetData>
  <pageMargins left="0.7" right="0.7" top="0.75" bottom="0.75" header="0.3" footer="0.3"/>
  <legacy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913D-D7C5-40D6-A871-C1E579BF36FF}">
  <sheetPr>
    <pageSetUpPr fitToPage="1"/>
  </sheetPr>
  <dimension ref="A2:H47"/>
  <sheetViews>
    <sheetView zoomScale="120" zoomScaleNormal="120" workbookViewId="0">
      <selection activeCell="L34" sqref="L34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45900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19.954000000000001</v>
      </c>
      <c r="E5" s="15"/>
      <c r="F5" s="16"/>
      <c r="G5" s="17">
        <f t="shared" ref="G5:G10" si="0">SUM(D5:F5)</f>
        <v>19.954000000000001</v>
      </c>
      <c r="H5" s="18">
        <f t="shared" ref="H5:H10" si="1">ROUND(G5,2)</f>
        <v>19.95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2.17</v>
      </c>
      <c r="E6" s="22"/>
      <c r="F6" s="23"/>
      <c r="G6" s="17">
        <f t="shared" si="0"/>
        <v>2.17</v>
      </c>
      <c r="H6" s="24">
        <f t="shared" si="1"/>
        <v>2.17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32.869999999999997</v>
      </c>
      <c r="E7" s="22"/>
      <c r="F7" s="23"/>
      <c r="G7" s="17">
        <f t="shared" si="0"/>
        <v>32.869999999999997</v>
      </c>
      <c r="H7" s="24">
        <f t="shared" si="1"/>
        <v>32.869999999999997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0.74</v>
      </c>
      <c r="E8" s="22"/>
      <c r="F8" s="23"/>
      <c r="G8" s="17">
        <f t="shared" si="0"/>
        <v>0.74</v>
      </c>
      <c r="H8" s="24">
        <f t="shared" si="1"/>
        <v>0.74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334.04599999999999</v>
      </c>
      <c r="E9" s="22"/>
      <c r="F9" s="23"/>
      <c r="G9" s="17">
        <f t="shared" si="0"/>
        <v>334.04599999999999</v>
      </c>
      <c r="H9" s="24">
        <f t="shared" si="1"/>
        <v>334.05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3.2</v>
      </c>
      <c r="E10" s="22"/>
      <c r="F10" s="23"/>
      <c r="G10" s="17">
        <f t="shared" si="0"/>
        <v>3.2</v>
      </c>
      <c r="H10" s="24">
        <f t="shared" si="1"/>
        <v>3.2</v>
      </c>
    </row>
    <row r="11" spans="1:8" ht="15" customHeight="1" x14ac:dyDescent="0.25">
      <c r="A11" s="19">
        <v>5660</v>
      </c>
      <c r="B11" s="20" t="s">
        <v>150</v>
      </c>
      <c r="C11" s="21" t="s">
        <v>151</v>
      </c>
      <c r="D11" s="22">
        <v>29.114000000000001</v>
      </c>
      <c r="E11" s="22"/>
      <c r="F11" s="23"/>
      <c r="G11" s="17">
        <f t="shared" ref="G11:G16" si="2">SUM(D11:F11)</f>
        <v>29.114000000000001</v>
      </c>
      <c r="H11" s="24">
        <f t="shared" ref="H11:H16" si="3">ROUND(G11,2)</f>
        <v>29.11</v>
      </c>
    </row>
    <row r="12" spans="1:8" ht="15" customHeight="1" x14ac:dyDescent="0.25">
      <c r="A12" s="19">
        <v>5690</v>
      </c>
      <c r="B12" s="20" t="s">
        <v>152</v>
      </c>
      <c r="C12" s="21" t="s">
        <v>153</v>
      </c>
      <c r="D12" s="22">
        <v>377.58</v>
      </c>
      <c r="E12" s="22"/>
      <c r="F12" s="23">
        <v>2144.84</v>
      </c>
      <c r="G12" s="17">
        <f t="shared" si="2"/>
        <v>2522.42</v>
      </c>
      <c r="H12" s="24">
        <f t="shared" si="3"/>
        <v>2522.42</v>
      </c>
    </row>
    <row r="13" spans="1:8" ht="15" customHeight="1" x14ac:dyDescent="0.25">
      <c r="A13" s="19">
        <v>5760</v>
      </c>
      <c r="B13" s="20" t="s">
        <v>154</v>
      </c>
      <c r="C13" s="21" t="s">
        <v>155</v>
      </c>
      <c r="D13" s="25">
        <v>2.96</v>
      </c>
      <c r="E13" s="25"/>
      <c r="F13" s="23"/>
      <c r="G13" s="17">
        <f t="shared" si="2"/>
        <v>2.96</v>
      </c>
      <c r="H13" s="24">
        <f t="shared" si="3"/>
        <v>2.96</v>
      </c>
    </row>
    <row r="14" spans="1:8" ht="15" customHeight="1" x14ac:dyDescent="0.25">
      <c r="A14" s="19">
        <v>6500</v>
      </c>
      <c r="B14" s="20" t="s">
        <v>180</v>
      </c>
      <c r="C14" s="21" t="s">
        <v>181</v>
      </c>
      <c r="D14" s="22">
        <v>10.618</v>
      </c>
      <c r="E14" s="22"/>
      <c r="F14" s="23"/>
      <c r="G14" s="17">
        <f t="shared" si="2"/>
        <v>10.618</v>
      </c>
      <c r="H14" s="24">
        <f t="shared" si="3"/>
        <v>10.62</v>
      </c>
    </row>
    <row r="15" spans="1:8" ht="15" customHeight="1" x14ac:dyDescent="0.25">
      <c r="A15" s="19">
        <v>6610</v>
      </c>
      <c r="B15" s="20" t="s">
        <v>190</v>
      </c>
      <c r="C15" s="21" t="s">
        <v>196</v>
      </c>
      <c r="D15" s="22">
        <v>9.3000000000000007</v>
      </c>
      <c r="E15" s="22"/>
      <c r="F15" s="23"/>
      <c r="G15" s="17">
        <f t="shared" si="2"/>
        <v>9.3000000000000007</v>
      </c>
      <c r="H15" s="24">
        <f t="shared" si="3"/>
        <v>9.3000000000000007</v>
      </c>
    </row>
    <row r="16" spans="1:8" ht="15" customHeight="1" x14ac:dyDescent="0.25">
      <c r="A16" s="19">
        <v>6670</v>
      </c>
      <c r="B16" s="20" t="s">
        <v>190</v>
      </c>
      <c r="C16" s="21" t="s">
        <v>197</v>
      </c>
      <c r="D16" s="22">
        <v>10.78</v>
      </c>
      <c r="E16" s="22"/>
      <c r="F16" s="23"/>
      <c r="G16" s="17">
        <f t="shared" si="2"/>
        <v>10.78</v>
      </c>
      <c r="H16" s="24">
        <f t="shared" si="3"/>
        <v>10.78</v>
      </c>
    </row>
    <row r="17" spans="1:8" ht="15" customHeight="1" x14ac:dyDescent="0.25">
      <c r="A17" s="19">
        <v>7459</v>
      </c>
      <c r="B17" s="20" t="s">
        <v>230</v>
      </c>
      <c r="C17" s="21" t="s">
        <v>675</v>
      </c>
      <c r="D17" s="22">
        <v>2.96</v>
      </c>
      <c r="E17" s="22"/>
      <c r="F17" s="23"/>
      <c r="G17" s="17">
        <f t="shared" ref="G17:G23" si="4">SUM(D17:F17)</f>
        <v>2.96</v>
      </c>
      <c r="H17" s="24">
        <f t="shared" ref="H17:H24" si="5">ROUND(G17,2)</f>
        <v>2.96</v>
      </c>
    </row>
    <row r="18" spans="1:8" ht="15" customHeight="1" x14ac:dyDescent="0.25">
      <c r="A18" s="19">
        <v>7540</v>
      </c>
      <c r="B18" s="20" t="s">
        <v>261</v>
      </c>
      <c r="C18" s="21" t="s">
        <v>262</v>
      </c>
      <c r="D18" s="22">
        <v>67.03</v>
      </c>
      <c r="E18" s="22"/>
      <c r="F18" s="23"/>
      <c r="G18" s="17">
        <f t="shared" si="4"/>
        <v>67.03</v>
      </c>
      <c r="H18" s="24">
        <f t="shared" si="5"/>
        <v>67.03</v>
      </c>
    </row>
    <row r="19" spans="1:8" ht="15" customHeight="1" x14ac:dyDescent="0.25">
      <c r="A19" s="19">
        <v>8000</v>
      </c>
      <c r="B19" s="20" t="s">
        <v>272</v>
      </c>
      <c r="C19" s="21" t="s">
        <v>273</v>
      </c>
      <c r="D19" s="22">
        <v>15.42</v>
      </c>
      <c r="E19" s="22"/>
      <c r="F19" s="23"/>
      <c r="G19" s="17">
        <f t="shared" si="4"/>
        <v>15.42</v>
      </c>
      <c r="H19" s="24">
        <f t="shared" si="5"/>
        <v>15.42</v>
      </c>
    </row>
    <row r="20" spans="1:8" ht="15" customHeight="1" x14ac:dyDescent="0.25">
      <c r="A20" s="19">
        <v>8150</v>
      </c>
      <c r="B20" s="20" t="s">
        <v>285</v>
      </c>
      <c r="C20" s="21" t="s">
        <v>286</v>
      </c>
      <c r="D20" s="22">
        <v>187.7</v>
      </c>
      <c r="E20" s="22"/>
      <c r="F20" s="23"/>
      <c r="G20" s="17">
        <f t="shared" si="4"/>
        <v>187.7</v>
      </c>
      <c r="H20" s="24">
        <f t="shared" si="5"/>
        <v>187.7</v>
      </c>
    </row>
    <row r="21" spans="1:8" ht="15" customHeight="1" x14ac:dyDescent="0.25">
      <c r="A21" s="19">
        <v>8220</v>
      </c>
      <c r="B21" s="20" t="s">
        <v>289</v>
      </c>
      <c r="C21" s="21" t="s">
        <v>290</v>
      </c>
      <c r="D21" s="22">
        <v>1.9</v>
      </c>
      <c r="E21" s="22"/>
      <c r="F21" s="23"/>
      <c r="G21" s="17">
        <f t="shared" si="4"/>
        <v>1.9</v>
      </c>
      <c r="H21" s="24">
        <f t="shared" si="5"/>
        <v>1.9</v>
      </c>
    </row>
    <row r="22" spans="1:8" ht="15" customHeight="1" x14ac:dyDescent="0.25">
      <c r="A22" s="19">
        <v>8730</v>
      </c>
      <c r="B22" s="20" t="s">
        <v>305</v>
      </c>
      <c r="C22" s="21" t="s">
        <v>306</v>
      </c>
      <c r="D22" s="22">
        <v>11.87</v>
      </c>
      <c r="E22" s="22"/>
      <c r="F22" s="23"/>
      <c r="G22" s="17">
        <f t="shared" si="4"/>
        <v>11.87</v>
      </c>
      <c r="H22" s="24">
        <f t="shared" si="5"/>
        <v>11.87</v>
      </c>
    </row>
    <row r="23" spans="1:8" ht="15" customHeight="1" x14ac:dyDescent="0.25">
      <c r="A23" s="19">
        <v>8890</v>
      </c>
      <c r="B23" s="20" t="s">
        <v>310</v>
      </c>
      <c r="C23" s="21" t="s">
        <v>311</v>
      </c>
      <c r="D23" s="22">
        <v>13.42</v>
      </c>
      <c r="E23" s="22"/>
      <c r="F23" s="23"/>
      <c r="G23" s="17">
        <f t="shared" si="4"/>
        <v>13.42</v>
      </c>
      <c r="H23" s="24">
        <f t="shared" si="5"/>
        <v>13.42</v>
      </c>
    </row>
    <row r="24" spans="1:8" ht="15" customHeight="1" x14ac:dyDescent="0.25">
      <c r="A24" s="19">
        <v>9090</v>
      </c>
      <c r="B24" s="20" t="s">
        <v>326</v>
      </c>
      <c r="C24" s="21" t="s">
        <v>327</v>
      </c>
      <c r="D24" s="22">
        <v>3</v>
      </c>
      <c r="E24" s="22"/>
      <c r="F24" s="23"/>
      <c r="G24" s="17">
        <f t="shared" ref="G24:G29" si="6">SUM(D24:F24)</f>
        <v>3</v>
      </c>
      <c r="H24" s="24">
        <f t="shared" si="5"/>
        <v>3</v>
      </c>
    </row>
    <row r="25" spans="1:8" ht="15" customHeight="1" x14ac:dyDescent="0.25">
      <c r="A25" s="19">
        <v>121600</v>
      </c>
      <c r="B25" s="20" t="s">
        <v>357</v>
      </c>
      <c r="C25" s="21" t="s">
        <v>358</v>
      </c>
      <c r="D25" s="22">
        <v>21.05</v>
      </c>
      <c r="E25" s="22"/>
      <c r="F25" s="23"/>
      <c r="G25" s="17">
        <f t="shared" si="6"/>
        <v>21.05</v>
      </c>
      <c r="H25" s="24">
        <f t="shared" ref="H25:H32" si="7">ROUND(G25,2)</f>
        <v>21.05</v>
      </c>
    </row>
    <row r="26" spans="1:8" ht="15" customHeight="1" x14ac:dyDescent="0.25">
      <c r="A26" s="19">
        <v>130094</v>
      </c>
      <c r="B26" s="20" t="s">
        <v>390</v>
      </c>
      <c r="C26" s="21" t="s">
        <v>391</v>
      </c>
      <c r="D26" s="22">
        <v>28.82</v>
      </c>
      <c r="E26" s="22"/>
      <c r="F26" s="23"/>
      <c r="G26" s="17">
        <f t="shared" si="6"/>
        <v>28.82</v>
      </c>
      <c r="H26" s="24">
        <f t="shared" si="7"/>
        <v>28.82</v>
      </c>
    </row>
    <row r="27" spans="1:8" ht="15" customHeight="1" x14ac:dyDescent="0.25">
      <c r="A27" s="19">
        <v>130100</v>
      </c>
      <c r="B27" s="20" t="s">
        <v>396</v>
      </c>
      <c r="C27" s="21" t="s">
        <v>765</v>
      </c>
      <c r="D27" s="22">
        <v>2.2200000000000002</v>
      </c>
      <c r="E27" s="22"/>
      <c r="F27" s="23"/>
      <c r="G27" s="17">
        <f t="shared" si="6"/>
        <v>2.2200000000000002</v>
      </c>
      <c r="H27" s="24">
        <f t="shared" si="7"/>
        <v>2.2200000000000002</v>
      </c>
    </row>
    <row r="28" spans="1:8" ht="15" customHeight="1" x14ac:dyDescent="0.25">
      <c r="A28" s="19">
        <v>130441</v>
      </c>
      <c r="B28" s="20" t="s">
        <v>416</v>
      </c>
      <c r="C28" s="21" t="s">
        <v>417</v>
      </c>
      <c r="D28" s="22">
        <v>18.122</v>
      </c>
      <c r="E28" s="22"/>
      <c r="F28" s="23"/>
      <c r="G28" s="17">
        <f t="shared" si="6"/>
        <v>18.122</v>
      </c>
      <c r="H28" s="24">
        <f t="shared" si="7"/>
        <v>18.12</v>
      </c>
    </row>
    <row r="29" spans="1:8" ht="15" customHeight="1" x14ac:dyDescent="0.25">
      <c r="A29" s="19">
        <v>130482</v>
      </c>
      <c r="B29" s="20" t="s">
        <v>423</v>
      </c>
      <c r="C29" s="21" t="s">
        <v>424</v>
      </c>
      <c r="D29" s="22">
        <v>0.74</v>
      </c>
      <c r="E29" s="22"/>
      <c r="F29" s="23"/>
      <c r="G29" s="17">
        <f t="shared" si="6"/>
        <v>0.74</v>
      </c>
      <c r="H29" s="24">
        <f t="shared" si="7"/>
        <v>0.74</v>
      </c>
    </row>
    <row r="30" spans="1:8" ht="15" customHeight="1" x14ac:dyDescent="0.25">
      <c r="A30" s="19">
        <v>130531</v>
      </c>
      <c r="B30" s="20" t="s">
        <v>434</v>
      </c>
      <c r="C30" s="21" t="s">
        <v>435</v>
      </c>
      <c r="D30" s="22">
        <v>3.56</v>
      </c>
      <c r="E30" s="22"/>
      <c r="F30" s="23"/>
      <c r="G30" s="17">
        <f t="shared" ref="G30:G34" si="8">SUM(D30:F30)</f>
        <v>3.56</v>
      </c>
      <c r="H30" s="24">
        <f t="shared" si="7"/>
        <v>3.56</v>
      </c>
    </row>
    <row r="31" spans="1:8" ht="15" customHeight="1" x14ac:dyDescent="0.25">
      <c r="A31" s="19">
        <v>130554</v>
      </c>
      <c r="B31" s="20" t="s">
        <v>436</v>
      </c>
      <c r="C31" s="21" t="s">
        <v>770</v>
      </c>
      <c r="D31" s="22">
        <v>8.4</v>
      </c>
      <c r="E31" s="22"/>
      <c r="F31" s="23"/>
      <c r="G31" s="17">
        <f t="shared" si="8"/>
        <v>8.4</v>
      </c>
      <c r="H31" s="24">
        <f t="shared" si="7"/>
        <v>8.4</v>
      </c>
    </row>
    <row r="32" spans="1:8" ht="15" customHeight="1" x14ac:dyDescent="0.25">
      <c r="A32" s="19">
        <v>130553</v>
      </c>
      <c r="B32" s="20" t="s">
        <v>438</v>
      </c>
      <c r="C32" s="21" t="s">
        <v>439</v>
      </c>
      <c r="D32" s="22">
        <v>36.1</v>
      </c>
      <c r="E32" s="22"/>
      <c r="F32" s="23"/>
      <c r="G32" s="17">
        <f t="shared" si="8"/>
        <v>36.1</v>
      </c>
      <c r="H32" s="24">
        <f t="shared" si="7"/>
        <v>36.1</v>
      </c>
    </row>
    <row r="33" spans="1:8" ht="15" customHeight="1" x14ac:dyDescent="0.25">
      <c r="A33" s="19">
        <v>130880</v>
      </c>
      <c r="B33" s="20" t="s">
        <v>515</v>
      </c>
      <c r="C33" s="21" t="s">
        <v>516</v>
      </c>
      <c r="D33" s="22">
        <v>403.81</v>
      </c>
      <c r="E33" s="22"/>
      <c r="F33" s="23"/>
      <c r="G33" s="17">
        <f t="shared" si="8"/>
        <v>403.81</v>
      </c>
      <c r="H33" s="24">
        <f t="shared" ref="H33:H36" si="9">ROUND(G33,2)</f>
        <v>403.81</v>
      </c>
    </row>
    <row r="34" spans="1:8" ht="15" customHeight="1" x14ac:dyDescent="0.25">
      <c r="A34" s="19">
        <v>150000</v>
      </c>
      <c r="B34" s="20" t="s">
        <v>522</v>
      </c>
      <c r="C34" s="21" t="s">
        <v>523</v>
      </c>
      <c r="D34" s="22">
        <v>6.8</v>
      </c>
      <c r="E34" s="22"/>
      <c r="F34" s="23"/>
      <c r="G34" s="17">
        <f t="shared" si="8"/>
        <v>6.8</v>
      </c>
      <c r="H34" s="24">
        <f t="shared" si="9"/>
        <v>6.8</v>
      </c>
    </row>
    <row r="35" spans="1:8" ht="15" customHeight="1" x14ac:dyDescent="0.25">
      <c r="A35" s="19">
        <v>150020</v>
      </c>
      <c r="B35" s="20" t="s">
        <v>534</v>
      </c>
      <c r="C35" s="21" t="s">
        <v>535</v>
      </c>
      <c r="D35" s="22">
        <v>256.45999999999998</v>
      </c>
      <c r="E35" s="22"/>
      <c r="F35" s="23"/>
      <c r="G35" s="17">
        <f t="shared" ref="G35:G39" si="10">SUM(D35:F35)</f>
        <v>256.45999999999998</v>
      </c>
      <c r="H35" s="24">
        <f t="shared" si="9"/>
        <v>256.45999999999998</v>
      </c>
    </row>
    <row r="36" spans="1:8" ht="15" customHeight="1" x14ac:dyDescent="0.25">
      <c r="A36" s="19">
        <v>152000</v>
      </c>
      <c r="B36" s="20" t="s">
        <v>538</v>
      </c>
      <c r="C36" s="21" t="s">
        <v>539</v>
      </c>
      <c r="D36" s="22">
        <v>7.1</v>
      </c>
      <c r="E36" s="22"/>
      <c r="F36" s="23"/>
      <c r="G36" s="17">
        <f t="shared" si="10"/>
        <v>7.1</v>
      </c>
      <c r="H36" s="24">
        <f t="shared" si="9"/>
        <v>7.1</v>
      </c>
    </row>
    <row r="37" spans="1:8" ht="15" customHeight="1" x14ac:dyDescent="0.25">
      <c r="A37" s="19">
        <v>152008</v>
      </c>
      <c r="B37" s="20" t="s">
        <v>554</v>
      </c>
      <c r="C37" s="21" t="s">
        <v>555</v>
      </c>
      <c r="D37" s="22">
        <v>0.74</v>
      </c>
      <c r="E37" s="22"/>
      <c r="F37" s="23"/>
      <c r="G37" s="17">
        <f t="shared" si="10"/>
        <v>0.74</v>
      </c>
      <c r="H37" s="24">
        <f t="shared" ref="H37:H41" si="11">ROUND(G37,2)</f>
        <v>0.74</v>
      </c>
    </row>
    <row r="38" spans="1:8" ht="15" customHeight="1" x14ac:dyDescent="0.25">
      <c r="A38" s="19">
        <v>210225</v>
      </c>
      <c r="B38" s="20" t="s">
        <v>602</v>
      </c>
      <c r="C38" s="21" t="s">
        <v>775</v>
      </c>
      <c r="D38" s="22">
        <v>15.09</v>
      </c>
      <c r="E38" s="22"/>
      <c r="F38" s="23"/>
      <c r="G38" s="17">
        <f t="shared" si="10"/>
        <v>15.09</v>
      </c>
      <c r="H38" s="24">
        <f t="shared" si="11"/>
        <v>15.09</v>
      </c>
    </row>
    <row r="39" spans="1:8" ht="15" customHeight="1" x14ac:dyDescent="0.25">
      <c r="A39" s="19">
        <v>215158</v>
      </c>
      <c r="B39" s="20" t="s">
        <v>611</v>
      </c>
      <c r="C39" s="21" t="s">
        <v>776</v>
      </c>
      <c r="D39" s="22">
        <v>36.299999999999997</v>
      </c>
      <c r="E39" s="22"/>
      <c r="F39" s="23"/>
      <c r="G39" s="17">
        <f t="shared" si="10"/>
        <v>36.299999999999997</v>
      </c>
      <c r="H39" s="24">
        <f t="shared" si="11"/>
        <v>36.299999999999997</v>
      </c>
    </row>
    <row r="40" spans="1:8" ht="15" customHeight="1" x14ac:dyDescent="0.25">
      <c r="A40" s="19">
        <v>230201</v>
      </c>
      <c r="B40" s="20" t="s">
        <v>631</v>
      </c>
      <c r="C40" s="21" t="s">
        <v>632</v>
      </c>
      <c r="D40" s="22">
        <v>323.83600000000001</v>
      </c>
      <c r="E40" s="22"/>
      <c r="F40" s="23"/>
      <c r="G40" s="17">
        <f t="shared" ref="G40:G45" si="12">SUM(D40:F40)</f>
        <v>323.83600000000001</v>
      </c>
      <c r="H40" s="24">
        <f t="shared" si="11"/>
        <v>323.83999999999997</v>
      </c>
    </row>
    <row r="41" spans="1:8" ht="15" customHeight="1" x14ac:dyDescent="0.25">
      <c r="A41" s="19">
        <v>230202</v>
      </c>
      <c r="B41" s="20" t="s">
        <v>633</v>
      </c>
      <c r="C41" s="21" t="s">
        <v>634</v>
      </c>
      <c r="D41" s="22">
        <v>200.85</v>
      </c>
      <c r="E41" s="4">
        <v>29.94</v>
      </c>
      <c r="F41" s="23">
        <v>222.04</v>
      </c>
      <c r="G41" s="17">
        <f t="shared" si="12"/>
        <v>452.83</v>
      </c>
      <c r="H41" s="24">
        <f t="shared" si="11"/>
        <v>452.83</v>
      </c>
    </row>
    <row r="42" spans="1:8" ht="15" customHeight="1" x14ac:dyDescent="0.25">
      <c r="A42" s="19">
        <v>230203</v>
      </c>
      <c r="B42" s="20" t="s">
        <v>635</v>
      </c>
      <c r="C42" s="21" t="s">
        <v>636</v>
      </c>
      <c r="D42" s="22">
        <v>41.44</v>
      </c>
      <c r="E42" s="22"/>
      <c r="F42" s="23"/>
      <c r="G42" s="17">
        <f t="shared" si="12"/>
        <v>41.44</v>
      </c>
      <c r="H42" s="24">
        <f t="shared" ref="H42:H45" si="13">ROUND(G42,2)</f>
        <v>41.44</v>
      </c>
    </row>
    <row r="43" spans="1:8" ht="15" customHeight="1" x14ac:dyDescent="0.25">
      <c r="A43" s="19">
        <v>230208</v>
      </c>
      <c r="B43" s="20" t="s">
        <v>639</v>
      </c>
      <c r="C43" s="21" t="s">
        <v>640</v>
      </c>
      <c r="D43" s="22">
        <v>230.608</v>
      </c>
      <c r="E43" s="22"/>
      <c r="F43" s="23">
        <v>75.22</v>
      </c>
      <c r="G43" s="17">
        <f t="shared" si="12"/>
        <v>305.82799999999997</v>
      </c>
      <c r="H43" s="24">
        <f t="shared" si="13"/>
        <v>305.83</v>
      </c>
    </row>
    <row r="44" spans="1:8" ht="15" customHeight="1" x14ac:dyDescent="0.25">
      <c r="A44" s="26" t="s">
        <v>718</v>
      </c>
      <c r="B44" s="20" t="s">
        <v>645</v>
      </c>
      <c r="C44" s="21" t="s">
        <v>719</v>
      </c>
      <c r="D44" s="22">
        <v>5.18</v>
      </c>
      <c r="E44" s="22"/>
      <c r="F44" s="23"/>
      <c r="G44" s="17">
        <f t="shared" si="12"/>
        <v>5.18</v>
      </c>
      <c r="H44" s="24">
        <f t="shared" si="13"/>
        <v>5.18</v>
      </c>
    </row>
    <row r="45" spans="1:8" ht="15" customHeight="1" x14ac:dyDescent="0.25">
      <c r="A45" s="19">
        <v>814020</v>
      </c>
      <c r="B45" s="20" t="s">
        <v>651</v>
      </c>
      <c r="C45" s="21" t="s">
        <v>777</v>
      </c>
      <c r="D45" s="22">
        <v>21.282</v>
      </c>
      <c r="E45" s="22"/>
      <c r="F45" s="23"/>
      <c r="G45" s="17">
        <f t="shared" si="12"/>
        <v>21.282</v>
      </c>
      <c r="H45" s="24">
        <f t="shared" si="13"/>
        <v>21.28</v>
      </c>
    </row>
    <row r="46" spans="1:8" ht="15" customHeight="1" x14ac:dyDescent="0.25">
      <c r="D46" s="34">
        <f>SUM(D5:D45)</f>
        <v>2805.14</v>
      </c>
      <c r="E46" s="34">
        <f>SUM(E5:E45)</f>
        <v>29.94</v>
      </c>
      <c r="F46" s="35">
        <f>SUM(F6:F45)</f>
        <v>2442.1</v>
      </c>
      <c r="G46" s="36">
        <f>SUM(G5:G45)</f>
        <v>5277.1800000000012</v>
      </c>
      <c r="H46" s="37">
        <f>SUM(H5:H45)</f>
        <v>5277.18</v>
      </c>
    </row>
    <row r="47" spans="1:8" ht="15" customHeight="1" x14ac:dyDescent="0.25">
      <c r="A47" s="2" t="s">
        <v>7</v>
      </c>
      <c r="F47" s="4" t="s">
        <v>7</v>
      </c>
      <c r="G47" s="38"/>
      <c r="H47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791C9-A4C7-4178-A00C-8A453940B040}">
  <dimension ref="A2:H403"/>
  <sheetViews>
    <sheetView topLeftCell="A73" zoomScale="120" zoomScaleNormal="120" workbookViewId="0">
      <selection activeCell="A373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45901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17.004000000000001</v>
      </c>
      <c r="E5" s="15"/>
      <c r="F5" s="16"/>
      <c r="G5" s="17">
        <f t="shared" ref="G5:G60" si="0">SUM(D5:F5)</f>
        <v>17.004000000000001</v>
      </c>
      <c r="H5" s="18">
        <f t="shared" ref="H5:H68" si="1">ROUND(G5,2)</f>
        <v>17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1.48</v>
      </c>
      <c r="E11" s="22"/>
      <c r="F11" s="23"/>
      <c r="G11" s="17">
        <f t="shared" si="0"/>
        <v>1.48</v>
      </c>
      <c r="H11" s="24">
        <f t="shared" si="1"/>
        <v>1.48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26.2</v>
      </c>
      <c r="E14" s="22"/>
      <c r="F14" s="23"/>
      <c r="G14" s="17">
        <f t="shared" si="0"/>
        <v>26.2</v>
      </c>
      <c r="H14" s="24">
        <f t="shared" si="1"/>
        <v>26.2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0.74</v>
      </c>
      <c r="E30" s="22"/>
      <c r="F30" s="23"/>
      <c r="G30" s="17">
        <f t="shared" si="0"/>
        <v>0.74</v>
      </c>
      <c r="H30" s="24">
        <f t="shared" si="1"/>
        <v>0.74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266.70800000000003</v>
      </c>
      <c r="E31" s="22"/>
      <c r="F31" s="23"/>
      <c r="G31" s="17">
        <f t="shared" si="0"/>
        <v>266.70800000000003</v>
      </c>
      <c r="H31" s="24">
        <f t="shared" si="1"/>
        <v>266.70999999999998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11.14</v>
      </c>
      <c r="E37" s="22"/>
      <c r="F37" s="23"/>
      <c r="G37" s="17">
        <f t="shared" si="0"/>
        <v>11.14</v>
      </c>
      <c r="H37" s="24">
        <f t="shared" si="1"/>
        <v>11.14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0.74</v>
      </c>
      <c r="E40" s="22"/>
      <c r="F40" s="23"/>
      <c r="G40" s="17">
        <f t="shared" si="0"/>
        <v>0.74</v>
      </c>
      <c r="H40" s="24">
        <f t="shared" si="1"/>
        <v>0.74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11.4</v>
      </c>
      <c r="E47" s="22"/>
      <c r="F47" s="23"/>
      <c r="G47" s="17">
        <f t="shared" si="0"/>
        <v>11.4</v>
      </c>
      <c r="H47" s="24">
        <f t="shared" si="1"/>
        <v>11.4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2"/>
        <v>0</v>
      </c>
      <c r="H70" s="24">
        <f t="shared" si="3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48.28</v>
      </c>
      <c r="E84" s="22"/>
      <c r="F84" s="23"/>
      <c r="G84" s="17">
        <f t="shared" si="2"/>
        <v>48.28</v>
      </c>
      <c r="H84" s="24">
        <f t="shared" si="3"/>
        <v>48.28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895.76800000000003</v>
      </c>
      <c r="E85" s="22"/>
      <c r="F85" s="23"/>
      <c r="G85" s="17">
        <f t="shared" si="2"/>
        <v>895.76800000000003</v>
      </c>
      <c r="H85" s="24">
        <f t="shared" si="3"/>
        <v>895.77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1.48</v>
      </c>
      <c r="E86" s="25"/>
      <c r="F86" s="23"/>
      <c r="G86" s="17">
        <f t="shared" si="2"/>
        <v>1.48</v>
      </c>
      <c r="H86" s="24">
        <f t="shared" si="3"/>
        <v>1.48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32.4</v>
      </c>
      <c r="E100" s="22"/>
      <c r="F100" s="23"/>
      <c r="G100" s="17">
        <f t="shared" si="2"/>
        <v>32.4</v>
      </c>
      <c r="H100" s="24">
        <f t="shared" si="3"/>
        <v>32.4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6528</v>
      </c>
      <c r="B110" s="20" t="s">
        <v>192</v>
      </c>
      <c r="C110" s="21" t="s">
        <v>193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10.050000000000001</v>
      </c>
      <c r="E112" s="22"/>
      <c r="F112" s="23"/>
      <c r="G112" s="17">
        <f t="shared" si="2"/>
        <v>10.050000000000001</v>
      </c>
      <c r="H112" s="24">
        <f t="shared" si="3"/>
        <v>10.050000000000001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13.02</v>
      </c>
      <c r="E113" s="22"/>
      <c r="F113" s="23"/>
      <c r="G113" s="17">
        <f t="shared" si="2"/>
        <v>13.02</v>
      </c>
      <c r="H113" s="24">
        <f t="shared" si="3"/>
        <v>13.02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4.34</v>
      </c>
      <c r="E114" s="22"/>
      <c r="F114" s="23"/>
      <c r="G114" s="17">
        <f t="shared" si="2"/>
        <v>4.34</v>
      </c>
      <c r="H114" s="24">
        <f t="shared" si="3"/>
        <v>4.34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0.74</v>
      </c>
      <c r="E141" s="22"/>
      <c r="F141" s="23"/>
      <c r="G141" s="17">
        <f t="shared" si="4"/>
        <v>0.74</v>
      </c>
      <c r="H141" s="24">
        <f t="shared" si="5"/>
        <v>0.74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2.91</v>
      </c>
      <c r="E155" s="22"/>
      <c r="F155" s="23"/>
      <c r="G155" s="17">
        <f t="shared" si="4"/>
        <v>2.91</v>
      </c>
      <c r="H155" s="24">
        <f t="shared" si="5"/>
        <v>2.91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474.94</v>
      </c>
      <c r="E157" s="22"/>
      <c r="F157" s="23"/>
      <c r="G157" s="17">
        <f t="shared" si="4"/>
        <v>474.94</v>
      </c>
      <c r="H157" s="24">
        <f t="shared" si="5"/>
        <v>474.94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>
        <v>10.050000000000001</v>
      </c>
      <c r="E166" s="22"/>
      <c r="F166" s="23"/>
      <c r="G166" s="17">
        <f t="shared" si="4"/>
        <v>10.050000000000001</v>
      </c>
      <c r="H166" s="24">
        <f t="shared" si="5"/>
        <v>10.050000000000001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8531</v>
      </c>
      <c r="B175" s="20" t="s">
        <v>293</v>
      </c>
      <c r="C175" s="21" t="s">
        <v>303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0.74</v>
      </c>
      <c r="E177" s="22"/>
      <c r="F177" s="23"/>
      <c r="G177" s="17">
        <f t="shared" si="4"/>
        <v>0.74</v>
      </c>
      <c r="H177" s="24">
        <f t="shared" si="5"/>
        <v>0.74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12.06</v>
      </c>
      <c r="E180" s="22"/>
      <c r="F180" s="23"/>
      <c r="G180" s="17">
        <f t="shared" si="4"/>
        <v>12.06</v>
      </c>
      <c r="H180" s="24">
        <f t="shared" si="5"/>
        <v>12.06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31.48</v>
      </c>
      <c r="E186" s="22"/>
      <c r="F186" s="23"/>
      <c r="G186" s="17">
        <f t="shared" si="4"/>
        <v>31.48</v>
      </c>
      <c r="H186" s="24">
        <f t="shared" si="5"/>
        <v>31.48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>
        <v>13.6</v>
      </c>
      <c r="E195" s="22"/>
      <c r="F195" s="23"/>
      <c r="G195" s="17">
        <f t="shared" si="6"/>
        <v>13.6</v>
      </c>
      <c r="H195" s="24">
        <f t="shared" si="5"/>
        <v>13.6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9.4580000000000002</v>
      </c>
      <c r="E244" s="22"/>
      <c r="F244" s="23"/>
      <c r="G244" s="17">
        <f t="shared" si="6"/>
        <v>9.4580000000000002</v>
      </c>
      <c r="H244" s="24">
        <f t="shared" si="7"/>
        <v>9.4600000000000009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2.1659999999999999</v>
      </c>
      <c r="E249" s="22"/>
      <c r="F249" s="23"/>
      <c r="G249" s="17">
        <f t="shared" si="6"/>
        <v>2.1659999999999999</v>
      </c>
      <c r="H249" s="24">
        <f t="shared" si="7"/>
        <v>2.17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25.602</v>
      </c>
      <c r="E258" s="22"/>
      <c r="F258" s="23"/>
      <c r="G258" s="17">
        <f t="shared" si="8"/>
        <v>25.602</v>
      </c>
      <c r="H258" s="24">
        <f t="shared" si="7"/>
        <v>25.6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19.04</v>
      </c>
      <c r="E259" s="22"/>
      <c r="F259" s="23"/>
      <c r="G259" s="17">
        <f t="shared" si="8"/>
        <v>19.04</v>
      </c>
      <c r="H259" s="24">
        <f t="shared" si="7"/>
        <v>19.04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613.41</v>
      </c>
      <c r="E306" s="22"/>
      <c r="F306" s="23"/>
      <c r="G306" s="17">
        <f t="shared" si="8"/>
        <v>613.41</v>
      </c>
      <c r="H306" s="24">
        <f t="shared" si="9"/>
        <v>613.41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35.54</v>
      </c>
      <c r="E311" s="22"/>
      <c r="F311" s="23"/>
      <c r="G311" s="17">
        <f t="shared" si="8"/>
        <v>35.54</v>
      </c>
      <c r="H311" s="24">
        <f t="shared" si="9"/>
        <v>35.54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3.65</v>
      </c>
      <c r="E317" s="22"/>
      <c r="F317" s="23"/>
      <c r="G317" s="17">
        <f t="shared" si="10"/>
        <v>3.65</v>
      </c>
      <c r="H317" s="24">
        <f t="shared" si="9"/>
        <v>3.65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>
        <v>2.96</v>
      </c>
      <c r="E361" s="22"/>
      <c r="F361" s="23"/>
      <c r="G361" s="17">
        <f t="shared" si="10"/>
        <v>2.96</v>
      </c>
      <c r="H361" s="24">
        <f t="shared" si="11"/>
        <v>2.96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210225</v>
      </c>
      <c r="B370" s="20" t="s">
        <v>611</v>
      </c>
      <c r="C370" s="21" t="s">
        <v>716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>
        <v>11.95</v>
      </c>
      <c r="E378" s="22"/>
      <c r="F378" s="23"/>
      <c r="G378" s="17">
        <f t="shared" si="10"/>
        <v>11.95</v>
      </c>
      <c r="H378" s="24">
        <f t="shared" si="11"/>
        <v>11.95</v>
      </c>
    </row>
    <row r="379" spans="1:8" ht="15" customHeight="1" x14ac:dyDescent="0.25">
      <c r="A379" s="19">
        <v>220804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779</v>
      </c>
      <c r="D384" s="22">
        <v>11.8</v>
      </c>
      <c r="E384" s="22"/>
      <c r="F384" s="23"/>
      <c r="G384" s="17">
        <f t="shared" si="12"/>
        <v>11.8</v>
      </c>
      <c r="H384" s="24">
        <f t="shared" si="11"/>
        <v>11.8</v>
      </c>
    </row>
    <row r="385" spans="1:8" ht="15" customHeight="1" x14ac:dyDescent="0.25">
      <c r="A385" s="19">
        <v>222485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957.21799999999996</v>
      </c>
      <c r="E387" s="22"/>
      <c r="F387" s="23"/>
      <c r="G387" s="17">
        <f t="shared" si="12"/>
        <v>957.21799999999996</v>
      </c>
      <c r="H387" s="24">
        <f t="shared" si="11"/>
        <v>957.22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641</v>
      </c>
      <c r="F388" s="23"/>
      <c r="G388" s="17">
        <f t="shared" si="12"/>
        <v>641</v>
      </c>
      <c r="H388" s="24">
        <f t="shared" si="11"/>
        <v>641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482.91</v>
      </c>
      <c r="E389" s="22"/>
      <c r="F389" s="23"/>
      <c r="G389" s="17">
        <f t="shared" si="12"/>
        <v>482.91</v>
      </c>
      <c r="H389" s="24">
        <f t="shared" ref="H389:H401" si="13">ROUND(G389,2)</f>
        <v>482.91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314.52199999999999</v>
      </c>
      <c r="E391" s="22"/>
      <c r="F391" s="23"/>
      <c r="G391" s="17">
        <f t="shared" si="12"/>
        <v>314.52199999999999</v>
      </c>
      <c r="H391" s="24">
        <f t="shared" si="13"/>
        <v>314.52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4.3</v>
      </c>
      <c r="E394" s="22"/>
      <c r="F394" s="23"/>
      <c r="G394" s="17">
        <f t="shared" si="12"/>
        <v>4.3</v>
      </c>
      <c r="H394" s="24">
        <f t="shared" si="13"/>
        <v>4.3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6.6059999999999999</v>
      </c>
      <c r="E396" s="22"/>
      <c r="F396" s="23"/>
      <c r="G396" s="17">
        <f t="shared" si="12"/>
        <v>6.6059999999999999</v>
      </c>
      <c r="H396" s="24">
        <f t="shared" si="13"/>
        <v>6.61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>
        <v>23.826000000000001</v>
      </c>
      <c r="E399" s="22"/>
      <c r="F399" s="23"/>
      <c r="G399" s="17">
        <f t="shared" si="12"/>
        <v>23.826000000000001</v>
      </c>
      <c r="H399" s="24">
        <f t="shared" si="13"/>
        <v>23.83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5053.2280000000001</v>
      </c>
      <c r="E402" s="34">
        <f>SUM(E5:E401)</f>
        <v>0</v>
      </c>
      <c r="F402" s="35">
        <f>SUM(F10:F401)</f>
        <v>0</v>
      </c>
      <c r="G402" s="36">
        <f>SUM(G5:G401)</f>
        <v>5053.2280000000001</v>
      </c>
      <c r="H402" s="37">
        <f>SUM(H5:H401)</f>
        <v>5053.24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4C98-9BDD-4DAC-95EB-0343DB2FF3CF}">
  <sheetPr>
    <pageSetUpPr fitToPage="1"/>
  </sheetPr>
  <dimension ref="A2:H46"/>
  <sheetViews>
    <sheetView zoomScale="130" zoomScaleNormal="130" workbookViewId="0">
      <selection activeCell="M32" sqref="M3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45901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17.004000000000001</v>
      </c>
      <c r="E5" s="15"/>
      <c r="F5" s="16"/>
      <c r="G5" s="17">
        <f t="shared" ref="G5:G12" si="0">SUM(D5:F5)</f>
        <v>17.004000000000001</v>
      </c>
      <c r="H5" s="18">
        <f>ROUND(G5,2)</f>
        <v>17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1.48</v>
      </c>
      <c r="E6" s="22"/>
      <c r="F6" s="23"/>
      <c r="G6" s="17">
        <f t="shared" si="0"/>
        <v>1.48</v>
      </c>
      <c r="H6" s="24">
        <f t="shared" ref="H6:H12" si="1">ROUND(G6,2)</f>
        <v>1.48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26.2</v>
      </c>
      <c r="E7" s="22"/>
      <c r="F7" s="23"/>
      <c r="G7" s="17">
        <f t="shared" si="0"/>
        <v>26.2</v>
      </c>
      <c r="H7" s="24">
        <f t="shared" si="1"/>
        <v>26.2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0.74</v>
      </c>
      <c r="E8" s="22"/>
      <c r="F8" s="23"/>
      <c r="G8" s="17">
        <f t="shared" si="0"/>
        <v>0.74</v>
      </c>
      <c r="H8" s="24">
        <f t="shared" si="1"/>
        <v>0.74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266.70800000000003</v>
      </c>
      <c r="E9" s="22"/>
      <c r="F9" s="23"/>
      <c r="G9" s="17">
        <f t="shared" si="0"/>
        <v>266.70800000000003</v>
      </c>
      <c r="H9" s="24">
        <f t="shared" si="1"/>
        <v>266.70999999999998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11.14</v>
      </c>
      <c r="E10" s="22"/>
      <c r="F10" s="23"/>
      <c r="G10" s="17">
        <f t="shared" si="0"/>
        <v>11.14</v>
      </c>
      <c r="H10" s="24">
        <f t="shared" si="1"/>
        <v>11.14</v>
      </c>
    </row>
    <row r="11" spans="1:8" ht="15" customHeight="1" x14ac:dyDescent="0.25">
      <c r="A11" s="19">
        <v>3260</v>
      </c>
      <c r="B11" s="20" t="s">
        <v>72</v>
      </c>
      <c r="C11" s="21" t="s">
        <v>73</v>
      </c>
      <c r="D11" s="22">
        <v>0.74</v>
      </c>
      <c r="E11" s="22"/>
      <c r="F11" s="23"/>
      <c r="G11" s="17">
        <f t="shared" si="0"/>
        <v>0.74</v>
      </c>
      <c r="H11" s="24">
        <f t="shared" si="1"/>
        <v>0.74</v>
      </c>
    </row>
    <row r="12" spans="1:8" ht="15" customHeight="1" x14ac:dyDescent="0.25">
      <c r="A12" s="19">
        <v>3710</v>
      </c>
      <c r="B12" s="20" t="s">
        <v>85</v>
      </c>
      <c r="C12" s="21" t="s">
        <v>86</v>
      </c>
      <c r="D12" s="22">
        <v>11.4</v>
      </c>
      <c r="E12" s="22"/>
      <c r="F12" s="23"/>
      <c r="G12" s="17">
        <f t="shared" si="0"/>
        <v>11.4</v>
      </c>
      <c r="H12" s="24">
        <f t="shared" si="1"/>
        <v>11.4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48.28</v>
      </c>
      <c r="E13" s="22"/>
      <c r="F13" s="23"/>
      <c r="G13" s="17">
        <f t="shared" ref="G13:G19" si="2">SUM(D13:F13)</f>
        <v>48.28</v>
      </c>
      <c r="H13" s="24">
        <f t="shared" ref="H13:H19" si="3">ROUND(G13,2)</f>
        <v>48.28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895.76800000000003</v>
      </c>
      <c r="E14" s="22"/>
      <c r="F14" s="23">
        <v>1327.93</v>
      </c>
      <c r="G14" s="17">
        <f t="shared" si="2"/>
        <v>2223.6980000000003</v>
      </c>
      <c r="H14" s="24">
        <f t="shared" si="3"/>
        <v>2223.6999999999998</v>
      </c>
    </row>
    <row r="15" spans="1:8" ht="15" customHeight="1" x14ac:dyDescent="0.25">
      <c r="A15" s="19">
        <v>5760</v>
      </c>
      <c r="B15" s="20" t="s">
        <v>154</v>
      </c>
      <c r="C15" s="21" t="s">
        <v>155</v>
      </c>
      <c r="D15" s="25">
        <v>1.48</v>
      </c>
      <c r="E15" s="25"/>
      <c r="F15" s="23"/>
      <c r="G15" s="17">
        <f t="shared" si="2"/>
        <v>1.48</v>
      </c>
      <c r="H15" s="24">
        <f t="shared" si="3"/>
        <v>1.48</v>
      </c>
    </row>
    <row r="16" spans="1:8" ht="15" customHeight="1" x14ac:dyDescent="0.25">
      <c r="A16" s="19">
        <v>6292</v>
      </c>
      <c r="B16" s="20" t="s">
        <v>174</v>
      </c>
      <c r="C16" s="21" t="s">
        <v>175</v>
      </c>
      <c r="D16" s="22">
        <v>32.4</v>
      </c>
      <c r="E16" s="22"/>
      <c r="F16" s="23"/>
      <c r="G16" s="17">
        <f t="shared" si="2"/>
        <v>32.4</v>
      </c>
      <c r="H16" s="24">
        <f t="shared" si="3"/>
        <v>32.4</v>
      </c>
    </row>
    <row r="17" spans="1:8" ht="15" customHeight="1" x14ac:dyDescent="0.25">
      <c r="A17" s="19">
        <v>6610</v>
      </c>
      <c r="B17" s="20" t="s">
        <v>190</v>
      </c>
      <c r="C17" s="21" t="s">
        <v>196</v>
      </c>
      <c r="D17" s="22">
        <v>10.050000000000001</v>
      </c>
      <c r="E17" s="22"/>
      <c r="F17" s="23"/>
      <c r="G17" s="17">
        <f t="shared" si="2"/>
        <v>10.050000000000001</v>
      </c>
      <c r="H17" s="24">
        <f t="shared" si="3"/>
        <v>10.050000000000001</v>
      </c>
    </row>
    <row r="18" spans="1:8" ht="15" customHeight="1" x14ac:dyDescent="0.25">
      <c r="A18" s="19">
        <v>6670</v>
      </c>
      <c r="B18" s="20" t="s">
        <v>190</v>
      </c>
      <c r="C18" s="21" t="s">
        <v>197</v>
      </c>
      <c r="D18" s="22">
        <v>13.02</v>
      </c>
      <c r="E18" s="22"/>
      <c r="F18" s="23"/>
      <c r="G18" s="17">
        <f t="shared" si="2"/>
        <v>13.02</v>
      </c>
      <c r="H18" s="24">
        <f t="shared" si="3"/>
        <v>13.02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4.34</v>
      </c>
      <c r="E19" s="22"/>
      <c r="F19" s="23"/>
      <c r="G19" s="17">
        <f t="shared" si="2"/>
        <v>4.34</v>
      </c>
      <c r="H19" s="24">
        <f t="shared" si="3"/>
        <v>4.34</v>
      </c>
    </row>
    <row r="20" spans="1:8" ht="15" customHeight="1" x14ac:dyDescent="0.25">
      <c r="A20" s="19">
        <v>7462</v>
      </c>
      <c r="B20" s="20" t="s">
        <v>248</v>
      </c>
      <c r="C20" s="21" t="s">
        <v>249</v>
      </c>
      <c r="D20" s="22">
        <v>0.74</v>
      </c>
      <c r="E20" s="22"/>
      <c r="F20" s="23"/>
      <c r="G20" s="17">
        <f t="shared" ref="G20:G26" si="4">SUM(D20:F20)</f>
        <v>0.74</v>
      </c>
      <c r="H20" s="24">
        <f t="shared" ref="H20:H27" si="5">ROUND(G20,2)</f>
        <v>0.74</v>
      </c>
    </row>
    <row r="21" spans="1:8" ht="15" customHeight="1" x14ac:dyDescent="0.25">
      <c r="A21" s="19">
        <v>7690</v>
      </c>
      <c r="B21" s="20" t="s">
        <v>270</v>
      </c>
      <c r="C21" s="21" t="s">
        <v>271</v>
      </c>
      <c r="D21" s="22">
        <v>2.91</v>
      </c>
      <c r="E21" s="22"/>
      <c r="F21" s="23"/>
      <c r="G21" s="17">
        <f t="shared" si="4"/>
        <v>2.91</v>
      </c>
      <c r="H21" s="24">
        <f t="shared" si="5"/>
        <v>2.91</v>
      </c>
    </row>
    <row r="22" spans="1:8" ht="15" customHeight="1" x14ac:dyDescent="0.25">
      <c r="A22" s="19">
        <v>8001</v>
      </c>
      <c r="B22" s="20" t="s">
        <v>274</v>
      </c>
      <c r="C22" s="21" t="s">
        <v>275</v>
      </c>
      <c r="D22" s="22">
        <v>474.94</v>
      </c>
      <c r="E22" s="22"/>
      <c r="F22" s="23"/>
      <c r="G22" s="17">
        <f t="shared" si="4"/>
        <v>474.94</v>
      </c>
      <c r="H22" s="24">
        <f t="shared" si="5"/>
        <v>474.94</v>
      </c>
    </row>
    <row r="23" spans="1:8" ht="15" customHeight="1" x14ac:dyDescent="0.25">
      <c r="A23" s="19">
        <v>8180</v>
      </c>
      <c r="B23" s="20" t="s">
        <v>287</v>
      </c>
      <c r="C23" s="21" t="s">
        <v>288</v>
      </c>
      <c r="D23" s="22">
        <v>10.050000000000001</v>
      </c>
      <c r="E23" s="22"/>
      <c r="F23" s="23"/>
      <c r="G23" s="17">
        <f t="shared" si="4"/>
        <v>10.050000000000001</v>
      </c>
      <c r="H23" s="24">
        <f t="shared" si="5"/>
        <v>10.050000000000001</v>
      </c>
    </row>
    <row r="24" spans="1:8" ht="15" customHeight="1" x14ac:dyDescent="0.25">
      <c r="A24" s="19">
        <v>8730</v>
      </c>
      <c r="B24" s="20" t="s">
        <v>305</v>
      </c>
      <c r="C24" s="21" t="s">
        <v>306</v>
      </c>
      <c r="D24" s="22">
        <v>0.74</v>
      </c>
      <c r="E24" s="22"/>
      <c r="F24" s="23"/>
      <c r="G24" s="17">
        <f t="shared" si="4"/>
        <v>0.74</v>
      </c>
      <c r="H24" s="24">
        <f t="shared" si="5"/>
        <v>0.74</v>
      </c>
    </row>
    <row r="25" spans="1:8" ht="15" customHeight="1" x14ac:dyDescent="0.25">
      <c r="A25" s="19">
        <v>8890</v>
      </c>
      <c r="B25" s="20" t="s">
        <v>310</v>
      </c>
      <c r="C25" s="21" t="s">
        <v>311</v>
      </c>
      <c r="D25" s="22">
        <v>12.06</v>
      </c>
      <c r="E25" s="22"/>
      <c r="F25" s="23"/>
      <c r="G25" s="17">
        <f t="shared" si="4"/>
        <v>12.06</v>
      </c>
      <c r="H25" s="24">
        <f t="shared" si="5"/>
        <v>12.06</v>
      </c>
    </row>
    <row r="26" spans="1:8" ht="15" customHeight="1" x14ac:dyDescent="0.25">
      <c r="A26" s="19">
        <v>8990</v>
      </c>
      <c r="B26" s="20" t="s">
        <v>319</v>
      </c>
      <c r="C26" s="21" t="s">
        <v>320</v>
      </c>
      <c r="D26" s="22">
        <v>31.48</v>
      </c>
      <c r="E26" s="22"/>
      <c r="F26" s="23"/>
      <c r="G26" s="17">
        <f t="shared" si="4"/>
        <v>31.48</v>
      </c>
      <c r="H26" s="24">
        <f t="shared" si="5"/>
        <v>31.48</v>
      </c>
    </row>
    <row r="27" spans="1:8" ht="15" customHeight="1" x14ac:dyDescent="0.25">
      <c r="A27" s="19">
        <v>122022</v>
      </c>
      <c r="B27" s="20" t="s">
        <v>336</v>
      </c>
      <c r="C27" s="21" t="s">
        <v>778</v>
      </c>
      <c r="D27" s="22">
        <v>13.6</v>
      </c>
      <c r="E27" s="22"/>
      <c r="F27" s="23"/>
      <c r="G27" s="17">
        <f t="shared" ref="G27:G29" si="6">SUM(D27:F27)</f>
        <v>13.6</v>
      </c>
      <c r="H27" s="24">
        <f t="shared" si="5"/>
        <v>13.6</v>
      </c>
    </row>
    <row r="28" spans="1:8" ht="15" customHeight="1" x14ac:dyDescent="0.25">
      <c r="A28" s="19">
        <v>130441</v>
      </c>
      <c r="B28" s="20" t="s">
        <v>416</v>
      </c>
      <c r="C28" s="21" t="s">
        <v>417</v>
      </c>
      <c r="D28" s="22">
        <v>9.4580000000000002</v>
      </c>
      <c r="E28" s="22"/>
      <c r="F28" s="23"/>
      <c r="G28" s="17">
        <f t="shared" si="6"/>
        <v>9.4580000000000002</v>
      </c>
      <c r="H28" s="24">
        <f t="shared" ref="H28:H31" si="7">ROUND(G28,2)</f>
        <v>9.4600000000000009</v>
      </c>
    </row>
    <row r="29" spans="1:8" ht="15" customHeight="1" x14ac:dyDescent="0.25">
      <c r="A29" s="19">
        <v>130482</v>
      </c>
      <c r="B29" s="20" t="s">
        <v>423</v>
      </c>
      <c r="C29" s="21" t="s">
        <v>424</v>
      </c>
      <c r="D29" s="22">
        <v>2.1659999999999999</v>
      </c>
      <c r="E29" s="22"/>
      <c r="F29" s="23"/>
      <c r="G29" s="17">
        <f t="shared" si="6"/>
        <v>2.1659999999999999</v>
      </c>
      <c r="H29" s="24">
        <f t="shared" si="7"/>
        <v>2.17</v>
      </c>
    </row>
    <row r="30" spans="1:8" ht="15" customHeight="1" x14ac:dyDescent="0.25">
      <c r="A30" s="19">
        <v>130554</v>
      </c>
      <c r="B30" s="20" t="s">
        <v>436</v>
      </c>
      <c r="C30" s="21" t="s">
        <v>770</v>
      </c>
      <c r="D30" s="22">
        <v>25.602</v>
      </c>
      <c r="E30" s="22"/>
      <c r="F30" s="23"/>
      <c r="G30" s="17">
        <f t="shared" ref="G30:G33" si="8">SUM(D30:F30)</f>
        <v>25.602</v>
      </c>
      <c r="H30" s="24">
        <f t="shared" si="7"/>
        <v>25.6</v>
      </c>
    </row>
    <row r="31" spans="1:8" ht="15" customHeight="1" x14ac:dyDescent="0.25">
      <c r="A31" s="19">
        <v>130553</v>
      </c>
      <c r="B31" s="20" t="s">
        <v>438</v>
      </c>
      <c r="C31" s="21" t="s">
        <v>439</v>
      </c>
      <c r="D31" s="22">
        <v>19.04</v>
      </c>
      <c r="E31" s="22"/>
      <c r="F31" s="23"/>
      <c r="G31" s="17">
        <f t="shared" si="8"/>
        <v>19.04</v>
      </c>
      <c r="H31" s="24">
        <f t="shared" si="7"/>
        <v>19.04</v>
      </c>
    </row>
    <row r="32" spans="1:8" ht="15" customHeight="1" x14ac:dyDescent="0.25">
      <c r="A32" s="19">
        <v>130880</v>
      </c>
      <c r="B32" s="20" t="s">
        <v>515</v>
      </c>
      <c r="C32" s="21" t="s">
        <v>516</v>
      </c>
      <c r="D32" s="22">
        <v>613.41</v>
      </c>
      <c r="E32" s="22"/>
      <c r="F32" s="23"/>
      <c r="G32" s="17">
        <f t="shared" si="8"/>
        <v>613.41</v>
      </c>
      <c r="H32" s="24">
        <f t="shared" ref="H32:H34" si="9">ROUND(G32,2)</f>
        <v>613.41</v>
      </c>
    </row>
    <row r="33" spans="1:8" ht="15" customHeight="1" x14ac:dyDescent="0.25">
      <c r="A33" s="19">
        <v>150000</v>
      </c>
      <c r="B33" s="20" t="s">
        <v>522</v>
      </c>
      <c r="C33" s="21" t="s">
        <v>523</v>
      </c>
      <c r="D33" s="22">
        <v>35.54</v>
      </c>
      <c r="E33" s="22"/>
      <c r="F33" s="23"/>
      <c r="G33" s="17">
        <f t="shared" si="8"/>
        <v>35.54</v>
      </c>
      <c r="H33" s="24">
        <f t="shared" si="9"/>
        <v>35.54</v>
      </c>
    </row>
    <row r="34" spans="1:8" ht="15" customHeight="1" x14ac:dyDescent="0.25">
      <c r="A34" s="19">
        <v>150020</v>
      </c>
      <c r="B34" s="20" t="s">
        <v>534</v>
      </c>
      <c r="C34" s="21" t="s">
        <v>535</v>
      </c>
      <c r="D34" s="22">
        <v>3.65</v>
      </c>
      <c r="E34" s="22"/>
      <c r="F34" s="23"/>
      <c r="G34" s="17">
        <f t="shared" ref="G34:G36" si="10">SUM(D34:F34)</f>
        <v>3.65</v>
      </c>
      <c r="H34" s="24">
        <f t="shared" si="9"/>
        <v>3.65</v>
      </c>
    </row>
    <row r="35" spans="1:8" ht="15" customHeight="1" x14ac:dyDescent="0.25">
      <c r="A35" s="19">
        <v>210208</v>
      </c>
      <c r="B35" s="20" t="s">
        <v>609</v>
      </c>
      <c r="C35" s="21" t="s">
        <v>711</v>
      </c>
      <c r="D35" s="22">
        <v>2.96</v>
      </c>
      <c r="E35" s="22"/>
      <c r="F35" s="23"/>
      <c r="G35" s="17">
        <f t="shared" si="10"/>
        <v>2.96</v>
      </c>
      <c r="H35" s="24">
        <f t="shared" ref="H35:H39" si="11">ROUND(G35,2)</f>
        <v>2.96</v>
      </c>
    </row>
    <row r="36" spans="1:8" ht="15" customHeight="1" x14ac:dyDescent="0.25">
      <c r="A36" s="19">
        <v>215158</v>
      </c>
      <c r="B36" s="20" t="s">
        <v>611</v>
      </c>
      <c r="C36" s="21" t="s">
        <v>776</v>
      </c>
      <c r="D36" s="22">
        <v>11.95</v>
      </c>
      <c r="E36" s="22"/>
      <c r="F36" s="23"/>
      <c r="G36" s="17">
        <f t="shared" si="10"/>
        <v>11.95</v>
      </c>
      <c r="H36" s="24">
        <f t="shared" si="11"/>
        <v>11.95</v>
      </c>
    </row>
    <row r="37" spans="1:8" ht="15" customHeight="1" x14ac:dyDescent="0.25">
      <c r="A37" s="19">
        <v>222520</v>
      </c>
      <c r="B37" s="20" t="s">
        <v>627</v>
      </c>
      <c r="C37" s="21" t="s">
        <v>779</v>
      </c>
      <c r="D37" s="22">
        <v>11.8</v>
      </c>
      <c r="E37" s="22"/>
      <c r="F37" s="23"/>
      <c r="G37" s="17">
        <f t="shared" ref="G37:G44" si="12">SUM(D37:F37)</f>
        <v>11.8</v>
      </c>
      <c r="H37" s="24">
        <f t="shared" si="11"/>
        <v>11.8</v>
      </c>
    </row>
    <row r="38" spans="1:8" ht="15" customHeight="1" x14ac:dyDescent="0.25">
      <c r="A38" s="19">
        <v>230201</v>
      </c>
      <c r="B38" s="20" t="s">
        <v>631</v>
      </c>
      <c r="C38" s="21" t="s">
        <v>632</v>
      </c>
      <c r="D38" s="22">
        <v>957.21799999999996</v>
      </c>
      <c r="E38" s="22"/>
      <c r="F38" s="23"/>
      <c r="G38" s="17">
        <f t="shared" si="12"/>
        <v>957.21799999999996</v>
      </c>
      <c r="H38" s="24">
        <f t="shared" si="11"/>
        <v>957.22</v>
      </c>
    </row>
    <row r="39" spans="1:8" ht="15" customHeight="1" x14ac:dyDescent="0.25">
      <c r="A39" s="19">
        <v>230202</v>
      </c>
      <c r="B39" s="20" t="s">
        <v>633</v>
      </c>
      <c r="C39" s="21" t="s">
        <v>634</v>
      </c>
      <c r="D39" s="22">
        <v>641</v>
      </c>
      <c r="E39" s="4">
        <v>7.41</v>
      </c>
      <c r="F39" s="23"/>
      <c r="G39" s="17">
        <f t="shared" si="12"/>
        <v>648.41</v>
      </c>
      <c r="H39" s="24">
        <f t="shared" si="11"/>
        <v>648.41</v>
      </c>
    </row>
    <row r="40" spans="1:8" ht="15" customHeight="1" x14ac:dyDescent="0.25">
      <c r="A40" s="19">
        <v>230203</v>
      </c>
      <c r="B40" s="20" t="s">
        <v>635</v>
      </c>
      <c r="C40" s="21" t="s">
        <v>636</v>
      </c>
      <c r="D40" s="22">
        <v>482.91</v>
      </c>
      <c r="E40" s="22"/>
      <c r="F40" s="23"/>
      <c r="G40" s="17">
        <f t="shared" si="12"/>
        <v>482.91</v>
      </c>
      <c r="H40" s="24">
        <f t="shared" ref="H40:H44" si="13">ROUND(G40,2)</f>
        <v>482.91</v>
      </c>
    </row>
    <row r="41" spans="1:8" ht="15" customHeight="1" x14ac:dyDescent="0.25">
      <c r="A41" s="19">
        <v>230208</v>
      </c>
      <c r="B41" s="20" t="s">
        <v>639</v>
      </c>
      <c r="C41" s="21" t="s">
        <v>640</v>
      </c>
      <c r="D41" s="22">
        <v>314.52199999999999</v>
      </c>
      <c r="E41" s="22"/>
      <c r="F41" s="23"/>
      <c r="G41" s="17">
        <f t="shared" si="12"/>
        <v>314.52199999999999</v>
      </c>
      <c r="H41" s="24">
        <f t="shared" si="13"/>
        <v>314.52</v>
      </c>
    </row>
    <row r="42" spans="1:8" ht="15" customHeight="1" x14ac:dyDescent="0.25">
      <c r="A42" s="26" t="s">
        <v>717</v>
      </c>
      <c r="B42" s="20" t="s">
        <v>645</v>
      </c>
      <c r="C42" s="21" t="s">
        <v>720</v>
      </c>
      <c r="D42" s="22">
        <v>4.3</v>
      </c>
      <c r="E42" s="22"/>
      <c r="F42" s="23"/>
      <c r="G42" s="17">
        <f t="shared" si="12"/>
        <v>4.3</v>
      </c>
      <c r="H42" s="24">
        <f t="shared" si="13"/>
        <v>4.3</v>
      </c>
    </row>
    <row r="43" spans="1:8" ht="15" customHeight="1" x14ac:dyDescent="0.25">
      <c r="A43" s="26" t="s">
        <v>718</v>
      </c>
      <c r="B43" s="20" t="s">
        <v>645</v>
      </c>
      <c r="C43" s="21" t="s">
        <v>719</v>
      </c>
      <c r="D43" s="22">
        <v>6.6059999999999999</v>
      </c>
      <c r="E43" s="22"/>
      <c r="F43" s="23"/>
      <c r="G43" s="17">
        <f t="shared" si="12"/>
        <v>6.6059999999999999</v>
      </c>
      <c r="H43" s="24">
        <f t="shared" si="13"/>
        <v>6.61</v>
      </c>
    </row>
    <row r="44" spans="1:8" ht="15" customHeight="1" x14ac:dyDescent="0.25">
      <c r="A44" s="19">
        <v>814020</v>
      </c>
      <c r="B44" s="20" t="s">
        <v>651</v>
      </c>
      <c r="C44" s="21" t="s">
        <v>777</v>
      </c>
      <c r="D44" s="22">
        <v>23.826000000000001</v>
      </c>
      <c r="E44" s="22"/>
      <c r="F44" s="23"/>
      <c r="G44" s="17">
        <f t="shared" si="12"/>
        <v>23.826000000000001</v>
      </c>
      <c r="H44" s="24">
        <f t="shared" si="13"/>
        <v>23.83</v>
      </c>
    </row>
    <row r="45" spans="1:8" ht="15" customHeight="1" x14ac:dyDescent="0.25">
      <c r="D45" s="34">
        <f>SUM(D5:D44)</f>
        <v>5053.2280000000001</v>
      </c>
      <c r="E45" s="34">
        <f>SUM(E5:E44)</f>
        <v>7.41</v>
      </c>
      <c r="F45" s="35">
        <f>SUM(F6:F44)</f>
        <v>1327.93</v>
      </c>
      <c r="G45" s="36">
        <f>SUM(G5:G44)</f>
        <v>6388.5680000000002</v>
      </c>
      <c r="H45" s="37">
        <f>SUM(H5:H44)</f>
        <v>6388.58</v>
      </c>
    </row>
    <row r="46" spans="1:8" ht="15" customHeight="1" x14ac:dyDescent="0.25">
      <c r="A46" s="2" t="s">
        <v>7</v>
      </c>
      <c r="F46" s="4" t="s">
        <v>7</v>
      </c>
      <c r="G46" s="38"/>
      <c r="H46" s="37"/>
    </row>
  </sheetData>
  <pageMargins left="0.7" right="0.7" top="0.75" bottom="0.75" header="0.3" footer="0.3"/>
  <pageSetup scale="92" fitToHeight="0" orientation="portrait" r:id="rId1"/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6C6D-BBA1-4931-9C07-AA9CC4132D2E}">
  <dimension ref="A2:H403"/>
  <sheetViews>
    <sheetView topLeftCell="A364" zoomScale="120" zoomScaleNormal="120" workbookViewId="0">
      <selection activeCell="A379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45931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34.936</v>
      </c>
      <c r="E5" s="15"/>
      <c r="F5" s="16"/>
      <c r="G5" s="17">
        <f t="shared" ref="G5:G60" si="0">SUM(D5:F5)</f>
        <v>34.936</v>
      </c>
      <c r="H5" s="18">
        <f t="shared" ref="H5:H68" si="1">ROUND(G5,2)</f>
        <v>34.94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0.74</v>
      </c>
      <c r="E11" s="22"/>
      <c r="F11" s="23"/>
      <c r="G11" s="17">
        <f t="shared" si="0"/>
        <v>0.74</v>
      </c>
      <c r="H11" s="24">
        <f t="shared" si="1"/>
        <v>0.74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22.84</v>
      </c>
      <c r="E14" s="22"/>
      <c r="F14" s="23"/>
      <c r="G14" s="17">
        <f t="shared" si="0"/>
        <v>22.84</v>
      </c>
      <c r="H14" s="24">
        <f t="shared" si="1"/>
        <v>22.84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>
        <v>1.63</v>
      </c>
      <c r="E23" s="22"/>
      <c r="F23" s="23"/>
      <c r="G23" s="17">
        <f t="shared" si="0"/>
        <v>1.63</v>
      </c>
      <c r="H23" s="24">
        <f t="shared" si="1"/>
        <v>1.63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0.74</v>
      </c>
      <c r="E30" s="22"/>
      <c r="F30" s="23"/>
      <c r="G30" s="17">
        <f t="shared" si="0"/>
        <v>0.74</v>
      </c>
      <c r="H30" s="24">
        <f t="shared" si="1"/>
        <v>0.74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212.56399999999999</v>
      </c>
      <c r="E31" s="22"/>
      <c r="F31" s="23"/>
      <c r="G31" s="17">
        <f t="shared" si="0"/>
        <v>212.56399999999999</v>
      </c>
      <c r="H31" s="24">
        <f t="shared" si="1"/>
        <v>212.56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40.450000000000003</v>
      </c>
      <c r="E37" s="22"/>
      <c r="F37" s="23"/>
      <c r="G37" s="17">
        <f t="shared" si="0"/>
        <v>40.450000000000003</v>
      </c>
      <c r="H37" s="24">
        <f t="shared" si="1"/>
        <v>40.450000000000003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80.680000000000007</v>
      </c>
      <c r="E47" s="22"/>
      <c r="F47" s="23"/>
      <c r="G47" s="17">
        <f t="shared" si="0"/>
        <v>80.680000000000007</v>
      </c>
      <c r="H47" s="24">
        <f t="shared" si="1"/>
        <v>80.680000000000007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35.5</v>
      </c>
      <c r="E70" s="22"/>
      <c r="F70" s="23"/>
      <c r="G70" s="17">
        <f t="shared" si="2"/>
        <v>35.5</v>
      </c>
      <c r="H70" s="24">
        <f t="shared" si="3"/>
        <v>35.5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31.83</v>
      </c>
      <c r="E84" s="22"/>
      <c r="F84" s="23"/>
      <c r="G84" s="17">
        <f t="shared" si="2"/>
        <v>31.83</v>
      </c>
      <c r="H84" s="24">
        <f t="shared" si="3"/>
        <v>31.83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3822.08</v>
      </c>
      <c r="E85" s="22"/>
      <c r="F85" s="23"/>
      <c r="G85" s="17">
        <f t="shared" si="2"/>
        <v>3822.08</v>
      </c>
      <c r="H85" s="24">
        <f t="shared" si="3"/>
        <v>3822.08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2"/>
        <v>0</v>
      </c>
      <c r="H86" s="24">
        <f t="shared" si="3"/>
        <v>0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11.5</v>
      </c>
      <c r="E100" s="22"/>
      <c r="F100" s="23"/>
      <c r="G100" s="17">
        <f t="shared" si="2"/>
        <v>11.5</v>
      </c>
      <c r="H100" s="24">
        <f t="shared" si="3"/>
        <v>11.5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>
        <v>0.74</v>
      </c>
      <c r="E110" s="22"/>
      <c r="F110" s="23"/>
      <c r="G110" s="17">
        <f t="shared" si="2"/>
        <v>0.74</v>
      </c>
      <c r="H110" s="24">
        <f t="shared" si="3"/>
        <v>0.74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8.16</v>
      </c>
      <c r="E113" s="22"/>
      <c r="F113" s="23"/>
      <c r="G113" s="17">
        <f t="shared" si="2"/>
        <v>8.16</v>
      </c>
      <c r="H113" s="24">
        <f t="shared" si="3"/>
        <v>8.16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11.05</v>
      </c>
      <c r="E114" s="22"/>
      <c r="F114" s="23"/>
      <c r="G114" s="17">
        <f t="shared" si="2"/>
        <v>11.05</v>
      </c>
      <c r="H114" s="24">
        <f t="shared" si="3"/>
        <v>11.05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1.9</v>
      </c>
      <c r="E122" s="22"/>
      <c r="F122" s="23"/>
      <c r="G122" s="17">
        <f t="shared" si="2"/>
        <v>1.9</v>
      </c>
      <c r="H122" s="24">
        <f t="shared" si="3"/>
        <v>1.9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250.8</v>
      </c>
      <c r="E126" s="22"/>
      <c r="F126" s="23"/>
      <c r="G126" s="17">
        <f t="shared" ref="G126:G189" si="4">SUM(D126:F126)</f>
        <v>250.8</v>
      </c>
      <c r="H126" s="24">
        <f t="shared" si="3"/>
        <v>250.8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24.966000000000001</v>
      </c>
      <c r="E147" s="22"/>
      <c r="F147" s="23"/>
      <c r="G147" s="17">
        <f t="shared" si="4"/>
        <v>24.966000000000001</v>
      </c>
      <c r="H147" s="24">
        <f t="shared" si="5"/>
        <v>24.97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79.59</v>
      </c>
      <c r="E167" s="22"/>
      <c r="F167" s="23"/>
      <c r="G167" s="17">
        <f t="shared" si="4"/>
        <v>79.59</v>
      </c>
      <c r="H167" s="24">
        <f t="shared" si="5"/>
        <v>79.59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>
        <v>95.45</v>
      </c>
      <c r="E175" s="22"/>
      <c r="F175" s="23"/>
      <c r="G175" s="17">
        <f t="shared" si="4"/>
        <v>95.45</v>
      </c>
      <c r="H175" s="24">
        <f t="shared" si="5"/>
        <v>95.45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15.75</v>
      </c>
      <c r="E177" s="22"/>
      <c r="F177" s="23"/>
      <c r="G177" s="17">
        <f t="shared" si="4"/>
        <v>15.75</v>
      </c>
      <c r="H177" s="24">
        <f t="shared" si="5"/>
        <v>15.75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9.3000000000000007</v>
      </c>
      <c r="E180" s="22"/>
      <c r="F180" s="23"/>
      <c r="G180" s="17">
        <f t="shared" si="4"/>
        <v>9.3000000000000007</v>
      </c>
      <c r="H180" s="24">
        <f t="shared" si="5"/>
        <v>9.3000000000000007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0.74</v>
      </c>
      <c r="E190" s="22"/>
      <c r="F190" s="23"/>
      <c r="G190" s="17">
        <f t="shared" ref="G190:G253" si="6">SUM(D190:F190)</f>
        <v>0.74</v>
      </c>
      <c r="H190" s="24">
        <f t="shared" si="5"/>
        <v>0.74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>
        <v>26</v>
      </c>
      <c r="E192" s="22"/>
      <c r="F192" s="23"/>
      <c r="G192" s="17">
        <f t="shared" si="6"/>
        <v>26</v>
      </c>
      <c r="H192" s="24">
        <f t="shared" si="5"/>
        <v>26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>
        <v>20.36</v>
      </c>
      <c r="E217" s="22"/>
      <c r="F217" s="23"/>
      <c r="G217" s="17">
        <f t="shared" si="6"/>
        <v>20.36</v>
      </c>
      <c r="H217" s="24">
        <f t="shared" si="7"/>
        <v>20.36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>
        <v>13.05</v>
      </c>
      <c r="E227" s="22"/>
      <c r="F227" s="23"/>
      <c r="G227" s="17">
        <f t="shared" si="6"/>
        <v>13.05</v>
      </c>
      <c r="H227" s="24">
        <f t="shared" si="7"/>
        <v>13.05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5.46</v>
      </c>
      <c r="E229" s="22"/>
      <c r="F229" s="23"/>
      <c r="G229" s="17">
        <f t="shared" si="6"/>
        <v>5.46</v>
      </c>
      <c r="H229" s="24">
        <f t="shared" si="7"/>
        <v>5.46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6.6059999999999999</v>
      </c>
      <c r="E244" s="22"/>
      <c r="F244" s="23"/>
      <c r="G244" s="17">
        <f t="shared" si="6"/>
        <v>6.6059999999999999</v>
      </c>
      <c r="H244" s="24">
        <f t="shared" si="7"/>
        <v>6.61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>
        <v>2.2200000000000002</v>
      </c>
      <c r="E248" s="22"/>
      <c r="F248" s="23"/>
      <c r="G248" s="17">
        <f t="shared" si="6"/>
        <v>2.2200000000000002</v>
      </c>
      <c r="H248" s="24">
        <f t="shared" si="7"/>
        <v>2.2200000000000002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7.11</v>
      </c>
      <c r="E249" s="22"/>
      <c r="F249" s="23"/>
      <c r="G249" s="17">
        <f t="shared" si="6"/>
        <v>7.11</v>
      </c>
      <c r="H249" s="24">
        <f t="shared" si="7"/>
        <v>7.11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7.5819999999999999</v>
      </c>
      <c r="E258" s="22"/>
      <c r="F258" s="23"/>
      <c r="G258" s="17">
        <f t="shared" si="8"/>
        <v>7.5819999999999999</v>
      </c>
      <c r="H258" s="24">
        <f t="shared" si="7"/>
        <v>7.58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4.9400000000000004</v>
      </c>
      <c r="E259" s="22"/>
      <c r="F259" s="23"/>
      <c r="G259" s="17">
        <f t="shared" si="8"/>
        <v>4.9400000000000004</v>
      </c>
      <c r="H259" s="24">
        <f t="shared" si="7"/>
        <v>4.9400000000000004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>
        <v>6.93</v>
      </c>
      <c r="E260" s="22"/>
      <c r="F260" s="23"/>
      <c r="G260" s="17">
        <f t="shared" si="8"/>
        <v>6.93</v>
      </c>
      <c r="H260" s="24">
        <f t="shared" si="7"/>
        <v>6.93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451.8</v>
      </c>
      <c r="E306" s="22"/>
      <c r="F306" s="23"/>
      <c r="G306" s="17">
        <f t="shared" si="8"/>
        <v>451.8</v>
      </c>
      <c r="H306" s="24">
        <f t="shared" si="9"/>
        <v>451.8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>
        <v>0.74</v>
      </c>
      <c r="E308" s="22"/>
      <c r="F308" s="23"/>
      <c r="G308" s="17">
        <f t="shared" si="8"/>
        <v>0.74</v>
      </c>
      <c r="H308" s="24">
        <f t="shared" si="9"/>
        <v>0.74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22.64</v>
      </c>
      <c r="E311" s="22"/>
      <c r="F311" s="23"/>
      <c r="G311" s="17">
        <f t="shared" si="8"/>
        <v>22.64</v>
      </c>
      <c r="H311" s="24">
        <f t="shared" si="9"/>
        <v>22.64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244.94</v>
      </c>
      <c r="E317" s="22"/>
      <c r="F317" s="23"/>
      <c r="G317" s="17">
        <f t="shared" si="10"/>
        <v>244.94</v>
      </c>
      <c r="H317" s="24">
        <f t="shared" si="9"/>
        <v>244.94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>
        <v>3.7</v>
      </c>
      <c r="E320" s="22"/>
      <c r="F320" s="23"/>
      <c r="G320" s="17">
        <f t="shared" si="10"/>
        <v>3.7</v>
      </c>
      <c r="H320" s="24">
        <f t="shared" si="9"/>
        <v>3.7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210225</v>
      </c>
      <c r="B370" s="20" t="s">
        <v>611</v>
      </c>
      <c r="C370" s="21" t="s">
        <v>716</v>
      </c>
      <c r="D370" s="22">
        <v>2.2200000000000002</v>
      </c>
      <c r="E370" s="22"/>
      <c r="F370" s="23"/>
      <c r="G370" s="17">
        <f t="shared" si="10"/>
        <v>2.2200000000000002</v>
      </c>
      <c r="H370" s="24">
        <f t="shared" si="11"/>
        <v>2.2200000000000002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>
        <v>69.77</v>
      </c>
      <c r="E378" s="22"/>
      <c r="F378" s="23"/>
      <c r="G378" s="17">
        <f t="shared" si="10"/>
        <v>69.77</v>
      </c>
      <c r="H378" s="24">
        <f t="shared" si="11"/>
        <v>69.77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779</v>
      </c>
      <c r="D384" s="22">
        <v>40.98</v>
      </c>
      <c r="E384" s="22"/>
      <c r="F384" s="23"/>
      <c r="G384" s="17">
        <f t="shared" si="12"/>
        <v>40.98</v>
      </c>
      <c r="H384" s="24">
        <f t="shared" si="11"/>
        <v>40.98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>
        <v>19.600000000000001</v>
      </c>
      <c r="E385" s="22"/>
      <c r="F385" s="23"/>
      <c r="G385" s="17">
        <f t="shared" si="12"/>
        <v>19.600000000000001</v>
      </c>
      <c r="H385" s="24">
        <f t="shared" si="11"/>
        <v>19.600000000000001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345.226</v>
      </c>
      <c r="E387" s="22"/>
      <c r="F387" s="23"/>
      <c r="G387" s="17">
        <f t="shared" si="12"/>
        <v>345.226</v>
      </c>
      <c r="H387" s="24">
        <f t="shared" si="11"/>
        <v>345.23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2359.79</v>
      </c>
      <c r="E388" s="4">
        <v>81.72</v>
      </c>
      <c r="F388" s="23"/>
      <c r="G388" s="17">
        <f t="shared" si="12"/>
        <v>2441.5099999999998</v>
      </c>
      <c r="H388" s="24">
        <f t="shared" si="11"/>
        <v>2441.5100000000002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208.01</v>
      </c>
      <c r="E389" s="22"/>
      <c r="F389" s="23"/>
      <c r="G389" s="17">
        <f t="shared" si="12"/>
        <v>208.01</v>
      </c>
      <c r="H389" s="24">
        <f t="shared" ref="H389:H401" si="13">ROUND(G389,2)</f>
        <v>208.01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211.97800000000001</v>
      </c>
      <c r="E391" s="22"/>
      <c r="F391" s="23">
        <v>87.11</v>
      </c>
      <c r="G391" s="17">
        <f t="shared" si="12"/>
        <v>299.08800000000002</v>
      </c>
      <c r="H391" s="24">
        <f t="shared" si="13"/>
        <v>299.08999999999997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5.18</v>
      </c>
      <c r="E396" s="22"/>
      <c r="F396" s="23"/>
      <c r="G396" s="17">
        <f t="shared" si="12"/>
        <v>5.18</v>
      </c>
      <c r="H396" s="24">
        <f t="shared" si="13"/>
        <v>5.18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25.992000000000001</v>
      </c>
      <c r="E397" s="22"/>
      <c r="F397" s="23"/>
      <c r="G397" s="17">
        <f t="shared" si="12"/>
        <v>25.992000000000001</v>
      </c>
      <c r="H397" s="24">
        <f t="shared" si="13"/>
        <v>25.99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8906.7599999999984</v>
      </c>
      <c r="E402" s="34">
        <f>SUM(E5:E401)</f>
        <v>81.72</v>
      </c>
      <c r="F402" s="35">
        <f>SUM(F10:F401)</f>
        <v>87.11</v>
      </c>
      <c r="G402" s="36">
        <f>SUM(G5:G401)</f>
        <v>9075.59</v>
      </c>
      <c r="H402" s="37">
        <f>SUM(H5:H401)</f>
        <v>9075.6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F7CD-5725-4697-A011-D1A9B121F6CD}">
  <sheetPr>
    <pageSetUpPr fitToPage="1"/>
  </sheetPr>
  <dimension ref="A2:H54"/>
  <sheetViews>
    <sheetView topLeftCell="A19" zoomScale="120" zoomScaleNormal="120" workbookViewId="0">
      <selection activeCell="K32" sqref="K3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45931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34.936</v>
      </c>
      <c r="E5" s="15"/>
      <c r="F5" s="16"/>
      <c r="G5" s="17">
        <f t="shared" ref="G5:G12" si="0">SUM(D5:F5)</f>
        <v>34.936</v>
      </c>
      <c r="H5" s="18">
        <f t="shared" ref="H5:H12" si="1">ROUND(G5,2)</f>
        <v>34.94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0.74</v>
      </c>
      <c r="E6" s="22"/>
      <c r="F6" s="23"/>
      <c r="G6" s="17">
        <f t="shared" si="0"/>
        <v>0.74</v>
      </c>
      <c r="H6" s="24">
        <f t="shared" si="1"/>
        <v>0.74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22.84</v>
      </c>
      <c r="E7" s="22"/>
      <c r="F7" s="23"/>
      <c r="G7" s="17">
        <f t="shared" si="0"/>
        <v>22.84</v>
      </c>
      <c r="H7" s="24">
        <f t="shared" si="1"/>
        <v>22.84</v>
      </c>
    </row>
    <row r="8" spans="1:8" ht="15" customHeight="1" x14ac:dyDescent="0.25">
      <c r="A8" s="19">
        <v>1800</v>
      </c>
      <c r="B8" s="20" t="s">
        <v>38</v>
      </c>
      <c r="C8" s="21" t="s">
        <v>39</v>
      </c>
      <c r="D8" s="22">
        <v>1.63</v>
      </c>
      <c r="E8" s="22"/>
      <c r="F8" s="23"/>
      <c r="G8" s="17">
        <f t="shared" si="0"/>
        <v>1.63</v>
      </c>
      <c r="H8" s="24">
        <f t="shared" si="1"/>
        <v>1.63</v>
      </c>
    </row>
    <row r="9" spans="1:8" ht="15" customHeight="1" x14ac:dyDescent="0.25">
      <c r="A9" s="19">
        <v>2350</v>
      </c>
      <c r="B9" s="20" t="s">
        <v>51</v>
      </c>
      <c r="C9" s="21" t="s">
        <v>52</v>
      </c>
      <c r="D9" s="22">
        <v>0.74</v>
      </c>
      <c r="E9" s="22"/>
      <c r="F9" s="23"/>
      <c r="G9" s="17">
        <f t="shared" si="0"/>
        <v>0.74</v>
      </c>
      <c r="H9" s="24">
        <f t="shared" si="1"/>
        <v>0.74</v>
      </c>
    </row>
    <row r="10" spans="1:8" ht="15" customHeight="1" x14ac:dyDescent="0.25">
      <c r="A10" s="19">
        <v>2460</v>
      </c>
      <c r="B10" s="20" t="s">
        <v>53</v>
      </c>
      <c r="C10" s="21" t="s">
        <v>681</v>
      </c>
      <c r="D10" s="22">
        <v>212.56399999999999</v>
      </c>
      <c r="E10" s="22"/>
      <c r="F10" s="23"/>
      <c r="G10" s="17">
        <f t="shared" si="0"/>
        <v>212.56399999999999</v>
      </c>
      <c r="H10" s="24">
        <f t="shared" si="1"/>
        <v>212.56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40.450000000000003</v>
      </c>
      <c r="E11" s="22"/>
      <c r="F11" s="23"/>
      <c r="G11" s="17">
        <f t="shared" si="0"/>
        <v>40.450000000000003</v>
      </c>
      <c r="H11" s="24">
        <f t="shared" si="1"/>
        <v>40.450000000000003</v>
      </c>
    </row>
    <row r="12" spans="1:8" ht="15" customHeight="1" x14ac:dyDescent="0.25">
      <c r="A12" s="19">
        <v>3710</v>
      </c>
      <c r="B12" s="20" t="s">
        <v>85</v>
      </c>
      <c r="C12" s="21" t="s">
        <v>86</v>
      </c>
      <c r="D12" s="22">
        <v>80.680000000000007</v>
      </c>
      <c r="E12" s="22"/>
      <c r="F12" s="23"/>
      <c r="G12" s="17">
        <f t="shared" si="0"/>
        <v>80.680000000000007</v>
      </c>
      <c r="H12" s="24">
        <f t="shared" si="1"/>
        <v>80.680000000000007</v>
      </c>
    </row>
    <row r="13" spans="1:8" ht="15" customHeight="1" x14ac:dyDescent="0.25">
      <c r="A13" s="19">
        <v>5280</v>
      </c>
      <c r="B13" s="20" t="s">
        <v>125</v>
      </c>
      <c r="C13" s="21" t="s">
        <v>126</v>
      </c>
      <c r="D13" s="22">
        <v>35.5</v>
      </c>
      <c r="E13" s="22"/>
      <c r="F13" s="23"/>
      <c r="G13" s="17">
        <f t="shared" ref="G13:G20" si="2">SUM(D13:F13)</f>
        <v>35.5</v>
      </c>
      <c r="H13" s="24">
        <f t="shared" ref="H13:H21" si="3">ROUND(G13,2)</f>
        <v>35.5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31.83</v>
      </c>
      <c r="E14" s="22"/>
      <c r="F14" s="23"/>
      <c r="G14" s="17">
        <f t="shared" si="2"/>
        <v>31.83</v>
      </c>
      <c r="H14" s="24">
        <f t="shared" si="3"/>
        <v>31.83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3822.08</v>
      </c>
      <c r="E15" s="22"/>
      <c r="F15" s="23"/>
      <c r="G15" s="17">
        <f t="shared" si="2"/>
        <v>3822.08</v>
      </c>
      <c r="H15" s="24">
        <f t="shared" si="3"/>
        <v>3822.08</v>
      </c>
    </row>
    <row r="16" spans="1:8" ht="15" customHeight="1" x14ac:dyDescent="0.25">
      <c r="A16" s="19">
        <v>6292</v>
      </c>
      <c r="B16" s="20" t="s">
        <v>174</v>
      </c>
      <c r="C16" s="21" t="s">
        <v>175</v>
      </c>
      <c r="D16" s="22">
        <v>11.5</v>
      </c>
      <c r="E16" s="22"/>
      <c r="F16" s="23"/>
      <c r="G16" s="17">
        <f t="shared" si="2"/>
        <v>11.5</v>
      </c>
      <c r="H16" s="24">
        <f t="shared" si="3"/>
        <v>11.5</v>
      </c>
    </row>
    <row r="17" spans="1:8" ht="15" customHeight="1" x14ac:dyDescent="0.25">
      <c r="A17" s="19">
        <v>6590</v>
      </c>
      <c r="B17" s="20" t="s">
        <v>192</v>
      </c>
      <c r="C17" s="21" t="s">
        <v>780</v>
      </c>
      <c r="D17" s="22">
        <v>0.74</v>
      </c>
      <c r="E17" s="22"/>
      <c r="F17" s="23"/>
      <c r="G17" s="17">
        <f t="shared" si="2"/>
        <v>0.74</v>
      </c>
      <c r="H17" s="24">
        <f t="shared" si="3"/>
        <v>0.74</v>
      </c>
    </row>
    <row r="18" spans="1:8" ht="15" customHeight="1" x14ac:dyDescent="0.25">
      <c r="A18" s="19">
        <v>6670</v>
      </c>
      <c r="B18" s="20" t="s">
        <v>190</v>
      </c>
      <c r="C18" s="21" t="s">
        <v>197</v>
      </c>
      <c r="D18" s="22">
        <v>8.16</v>
      </c>
      <c r="E18" s="22"/>
      <c r="F18" s="23"/>
      <c r="G18" s="17">
        <f t="shared" si="2"/>
        <v>8.16</v>
      </c>
      <c r="H18" s="24">
        <f t="shared" si="3"/>
        <v>8.16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11.05</v>
      </c>
      <c r="E19" s="22"/>
      <c r="F19" s="23"/>
      <c r="G19" s="17">
        <f t="shared" si="2"/>
        <v>11.05</v>
      </c>
      <c r="H19" s="24">
        <f t="shared" si="3"/>
        <v>11.05</v>
      </c>
    </row>
    <row r="20" spans="1:8" ht="15" customHeight="1" x14ac:dyDescent="0.25">
      <c r="A20" s="19">
        <v>6980</v>
      </c>
      <c r="B20" s="20" t="s">
        <v>212</v>
      </c>
      <c r="C20" s="21" t="s">
        <v>213</v>
      </c>
      <c r="D20" s="22">
        <v>1.9</v>
      </c>
      <c r="E20" s="22"/>
      <c r="F20" s="23"/>
      <c r="G20" s="17">
        <f t="shared" si="2"/>
        <v>1.9</v>
      </c>
      <c r="H20" s="24">
        <f t="shared" si="3"/>
        <v>1.9</v>
      </c>
    </row>
    <row r="21" spans="1:8" ht="15" customHeight="1" x14ac:dyDescent="0.25">
      <c r="A21" s="19">
        <v>7140</v>
      </c>
      <c r="B21" s="20" t="s">
        <v>220</v>
      </c>
      <c r="C21" s="21" t="s">
        <v>221</v>
      </c>
      <c r="D21" s="22">
        <v>250.8</v>
      </c>
      <c r="E21" s="22"/>
      <c r="F21" s="23"/>
      <c r="G21" s="17">
        <f t="shared" ref="G21:G26" si="4">SUM(D21:F21)</f>
        <v>250.8</v>
      </c>
      <c r="H21" s="24">
        <f t="shared" si="3"/>
        <v>250.8</v>
      </c>
    </row>
    <row r="22" spans="1:8" ht="15" customHeight="1" x14ac:dyDescent="0.25">
      <c r="A22" s="19">
        <v>7490</v>
      </c>
      <c r="B22" s="20" t="s">
        <v>257</v>
      </c>
      <c r="C22" s="21" t="s">
        <v>258</v>
      </c>
      <c r="D22" s="22">
        <v>24.966000000000001</v>
      </c>
      <c r="E22" s="22"/>
      <c r="F22" s="23"/>
      <c r="G22" s="17">
        <f t="shared" si="4"/>
        <v>24.966000000000001</v>
      </c>
      <c r="H22" s="24">
        <f t="shared" ref="H22:H28" si="5">ROUND(G22,2)</f>
        <v>24.97</v>
      </c>
    </row>
    <row r="23" spans="1:8" ht="15.75" customHeight="1" x14ac:dyDescent="0.25">
      <c r="A23" s="19">
        <v>8220</v>
      </c>
      <c r="B23" s="20" t="s">
        <v>289</v>
      </c>
      <c r="C23" s="21" t="s">
        <v>290</v>
      </c>
      <c r="D23" s="22">
        <v>79.59</v>
      </c>
      <c r="E23" s="22"/>
      <c r="F23" s="23"/>
      <c r="G23" s="17">
        <f t="shared" si="4"/>
        <v>79.59</v>
      </c>
      <c r="H23" s="24">
        <f t="shared" si="5"/>
        <v>79.59</v>
      </c>
    </row>
    <row r="24" spans="1:8" ht="15" customHeight="1" x14ac:dyDescent="0.25">
      <c r="A24" s="19">
        <v>8671</v>
      </c>
      <c r="B24" s="20" t="s">
        <v>293</v>
      </c>
      <c r="C24" s="21" t="s">
        <v>781</v>
      </c>
      <c r="D24" s="22">
        <v>95.45</v>
      </c>
      <c r="E24" s="22"/>
      <c r="F24" s="23"/>
      <c r="G24" s="17">
        <f t="shared" si="4"/>
        <v>95.45</v>
      </c>
      <c r="H24" s="24">
        <f t="shared" si="5"/>
        <v>95.45</v>
      </c>
    </row>
    <row r="25" spans="1:8" ht="15" customHeight="1" x14ac:dyDescent="0.25">
      <c r="A25" s="19">
        <v>8730</v>
      </c>
      <c r="B25" s="20" t="s">
        <v>305</v>
      </c>
      <c r="C25" s="21" t="s">
        <v>306</v>
      </c>
      <c r="D25" s="22">
        <v>15.75</v>
      </c>
      <c r="E25" s="22"/>
      <c r="F25" s="23"/>
      <c r="G25" s="17">
        <f t="shared" si="4"/>
        <v>15.75</v>
      </c>
      <c r="H25" s="24">
        <f t="shared" si="5"/>
        <v>15.75</v>
      </c>
    </row>
    <row r="26" spans="1:8" ht="15" customHeight="1" x14ac:dyDescent="0.25">
      <c r="A26" s="19">
        <v>8890</v>
      </c>
      <c r="B26" s="20" t="s">
        <v>310</v>
      </c>
      <c r="C26" s="21" t="s">
        <v>311</v>
      </c>
      <c r="D26" s="22">
        <v>9.3000000000000007</v>
      </c>
      <c r="E26" s="22"/>
      <c r="F26" s="23"/>
      <c r="G26" s="17">
        <f t="shared" si="4"/>
        <v>9.3000000000000007</v>
      </c>
      <c r="H26" s="24">
        <f t="shared" si="5"/>
        <v>9.3000000000000007</v>
      </c>
    </row>
    <row r="27" spans="1:8" ht="15" customHeight="1" x14ac:dyDescent="0.25">
      <c r="A27" s="19">
        <v>9090</v>
      </c>
      <c r="B27" s="20" t="s">
        <v>326</v>
      </c>
      <c r="C27" s="21" t="s">
        <v>327</v>
      </c>
      <c r="D27" s="22">
        <v>0.74</v>
      </c>
      <c r="E27" s="22"/>
      <c r="F27" s="23"/>
      <c r="G27" s="17">
        <f t="shared" ref="G27:G34" si="6">SUM(D27:F27)</f>
        <v>0.74</v>
      </c>
      <c r="H27" s="24">
        <f t="shared" si="5"/>
        <v>0.74</v>
      </c>
    </row>
    <row r="28" spans="1:8" ht="15" customHeight="1" x14ac:dyDescent="0.25">
      <c r="A28" s="19">
        <v>9240</v>
      </c>
      <c r="B28" s="20" t="s">
        <v>330</v>
      </c>
      <c r="C28" s="21" t="s">
        <v>331</v>
      </c>
      <c r="D28" s="22">
        <v>26</v>
      </c>
      <c r="E28" s="22"/>
      <c r="F28" s="23"/>
      <c r="G28" s="17">
        <f t="shared" si="6"/>
        <v>26</v>
      </c>
      <c r="H28" s="24">
        <f t="shared" si="5"/>
        <v>26</v>
      </c>
    </row>
    <row r="29" spans="1:8" ht="15" customHeight="1" x14ac:dyDescent="0.25">
      <c r="A29" s="19">
        <v>122102</v>
      </c>
      <c r="B29" s="20" t="s">
        <v>374</v>
      </c>
      <c r="C29" s="21" t="s">
        <v>375</v>
      </c>
      <c r="D29" s="22">
        <v>20.36</v>
      </c>
      <c r="E29" s="22"/>
      <c r="F29" s="23"/>
      <c r="G29" s="17">
        <f t="shared" si="6"/>
        <v>20.36</v>
      </c>
      <c r="H29" s="24">
        <f t="shared" ref="H29:H37" si="7">ROUND(G29,2)</f>
        <v>20.36</v>
      </c>
    </row>
    <row r="30" spans="1:8" ht="15" customHeight="1" x14ac:dyDescent="0.25">
      <c r="A30" s="19">
        <v>130091</v>
      </c>
      <c r="B30" s="20" t="s">
        <v>386</v>
      </c>
      <c r="C30" s="21" t="s">
        <v>750</v>
      </c>
      <c r="D30" s="22">
        <v>13.05</v>
      </c>
      <c r="E30" s="22"/>
      <c r="F30" s="23"/>
      <c r="G30" s="17">
        <f t="shared" si="6"/>
        <v>13.05</v>
      </c>
      <c r="H30" s="24">
        <f t="shared" si="7"/>
        <v>13.05</v>
      </c>
    </row>
    <row r="31" spans="1:8" ht="15" customHeight="1" x14ac:dyDescent="0.25">
      <c r="A31" s="19">
        <v>130094</v>
      </c>
      <c r="B31" s="20" t="s">
        <v>390</v>
      </c>
      <c r="C31" s="21" t="s">
        <v>391</v>
      </c>
      <c r="D31" s="22">
        <v>5.46</v>
      </c>
      <c r="E31" s="22"/>
      <c r="F31" s="23"/>
      <c r="G31" s="17">
        <f t="shared" si="6"/>
        <v>5.46</v>
      </c>
      <c r="H31" s="24">
        <f t="shared" si="7"/>
        <v>5.46</v>
      </c>
    </row>
    <row r="32" spans="1:8" ht="15" customHeight="1" x14ac:dyDescent="0.25">
      <c r="A32" s="19">
        <v>130441</v>
      </c>
      <c r="B32" s="20" t="s">
        <v>416</v>
      </c>
      <c r="C32" s="21" t="s">
        <v>417</v>
      </c>
      <c r="D32" s="22">
        <v>6.6059999999999999</v>
      </c>
      <c r="E32" s="22"/>
      <c r="F32" s="23"/>
      <c r="G32" s="17">
        <f t="shared" si="6"/>
        <v>6.6059999999999999</v>
      </c>
      <c r="H32" s="24">
        <f t="shared" si="7"/>
        <v>6.61</v>
      </c>
    </row>
    <row r="33" spans="1:8" ht="15" customHeight="1" x14ac:dyDescent="0.25">
      <c r="A33" s="19">
        <v>130467</v>
      </c>
      <c r="B33" s="20" t="s">
        <v>400</v>
      </c>
      <c r="C33" s="21" t="s">
        <v>422</v>
      </c>
      <c r="D33" s="22">
        <v>2.2200000000000002</v>
      </c>
      <c r="E33" s="22"/>
      <c r="F33" s="23"/>
      <c r="G33" s="17">
        <f t="shared" si="6"/>
        <v>2.2200000000000002</v>
      </c>
      <c r="H33" s="24">
        <f t="shared" si="7"/>
        <v>2.2200000000000002</v>
      </c>
    </row>
    <row r="34" spans="1:8" ht="15" customHeight="1" x14ac:dyDescent="0.25">
      <c r="A34" s="19">
        <v>130482</v>
      </c>
      <c r="B34" s="20" t="s">
        <v>423</v>
      </c>
      <c r="C34" s="21" t="s">
        <v>424</v>
      </c>
      <c r="D34" s="22">
        <v>7.11</v>
      </c>
      <c r="E34" s="22"/>
      <c r="F34" s="23"/>
      <c r="G34" s="17">
        <f t="shared" si="6"/>
        <v>7.11</v>
      </c>
      <c r="H34" s="24">
        <f t="shared" si="7"/>
        <v>7.11</v>
      </c>
    </row>
    <row r="35" spans="1:8" ht="15" customHeight="1" x14ac:dyDescent="0.25">
      <c r="A35" s="19">
        <v>130554</v>
      </c>
      <c r="B35" s="20" t="s">
        <v>436</v>
      </c>
      <c r="C35" s="21" t="s">
        <v>770</v>
      </c>
      <c r="D35" s="22">
        <v>7.5819999999999999</v>
      </c>
      <c r="E35" s="22"/>
      <c r="F35" s="23"/>
      <c r="G35" s="17">
        <f t="shared" ref="G35:G40" si="8">SUM(D35:F35)</f>
        <v>7.5819999999999999</v>
      </c>
      <c r="H35" s="24">
        <f t="shared" si="7"/>
        <v>7.58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4.9400000000000004</v>
      </c>
      <c r="E36" s="22"/>
      <c r="F36" s="23"/>
      <c r="G36" s="17">
        <f t="shared" si="8"/>
        <v>4.9400000000000004</v>
      </c>
      <c r="H36" s="24">
        <f t="shared" si="7"/>
        <v>4.9400000000000004</v>
      </c>
    </row>
    <row r="37" spans="1:8" ht="15" customHeight="1" x14ac:dyDescent="0.25">
      <c r="A37" s="19">
        <v>130601</v>
      </c>
      <c r="B37" s="20" t="s">
        <v>440</v>
      </c>
      <c r="C37" s="21" t="s">
        <v>441</v>
      </c>
      <c r="D37" s="22">
        <v>6.93</v>
      </c>
      <c r="E37" s="22"/>
      <c r="F37" s="23"/>
      <c r="G37" s="17">
        <f t="shared" si="8"/>
        <v>6.93</v>
      </c>
      <c r="H37" s="24">
        <f t="shared" si="7"/>
        <v>6.93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451.8</v>
      </c>
      <c r="E38" s="22"/>
      <c r="F38" s="23"/>
      <c r="G38" s="17">
        <f t="shared" si="8"/>
        <v>451.8</v>
      </c>
      <c r="H38" s="24">
        <f t="shared" ref="H38:H42" si="9">ROUND(G38,2)</f>
        <v>451.8</v>
      </c>
    </row>
    <row r="39" spans="1:8" ht="15" customHeight="1" x14ac:dyDescent="0.25">
      <c r="A39" s="19">
        <v>130951</v>
      </c>
      <c r="B39" s="20" t="s">
        <v>518</v>
      </c>
      <c r="C39" s="21" t="s">
        <v>519</v>
      </c>
      <c r="D39" s="22">
        <v>0.74</v>
      </c>
      <c r="E39" s="22"/>
      <c r="F39" s="23"/>
      <c r="G39" s="17">
        <f t="shared" si="8"/>
        <v>0.74</v>
      </c>
      <c r="H39" s="24">
        <f t="shared" si="9"/>
        <v>0.74</v>
      </c>
    </row>
    <row r="40" spans="1:8" ht="15" customHeight="1" x14ac:dyDescent="0.25">
      <c r="A40" s="19">
        <v>150000</v>
      </c>
      <c r="B40" s="20" t="s">
        <v>522</v>
      </c>
      <c r="C40" s="21" t="s">
        <v>523</v>
      </c>
      <c r="D40" s="22">
        <v>22.64</v>
      </c>
      <c r="E40" s="22"/>
      <c r="F40" s="23"/>
      <c r="G40" s="17">
        <f t="shared" si="8"/>
        <v>22.64</v>
      </c>
      <c r="H40" s="24">
        <f t="shared" si="9"/>
        <v>22.64</v>
      </c>
    </row>
    <row r="41" spans="1:8" ht="15" customHeight="1" x14ac:dyDescent="0.25">
      <c r="A41" s="19">
        <v>150020</v>
      </c>
      <c r="B41" s="20" t="s">
        <v>534</v>
      </c>
      <c r="C41" s="21" t="s">
        <v>535</v>
      </c>
      <c r="D41" s="22">
        <v>244.94</v>
      </c>
      <c r="E41" s="22"/>
      <c r="F41" s="23"/>
      <c r="G41" s="17">
        <f t="shared" ref="G41:G44" si="10">SUM(D41:F41)</f>
        <v>244.94</v>
      </c>
      <c r="H41" s="24">
        <f t="shared" si="9"/>
        <v>244.94</v>
      </c>
    </row>
    <row r="42" spans="1:8" ht="15" customHeight="1" x14ac:dyDescent="0.25">
      <c r="A42" s="19">
        <v>152000</v>
      </c>
      <c r="B42" s="20" t="s">
        <v>538</v>
      </c>
      <c r="C42" s="21" t="s">
        <v>539</v>
      </c>
      <c r="D42" s="22">
        <v>3.7</v>
      </c>
      <c r="E42" s="22"/>
      <c r="F42" s="23"/>
      <c r="G42" s="17">
        <f t="shared" si="10"/>
        <v>3.7</v>
      </c>
      <c r="H42" s="24">
        <f t="shared" si="9"/>
        <v>3.7</v>
      </c>
    </row>
    <row r="43" spans="1:8" ht="15" customHeight="1" x14ac:dyDescent="0.25">
      <c r="A43" s="19">
        <v>210225</v>
      </c>
      <c r="B43" s="20" t="s">
        <v>611</v>
      </c>
      <c r="C43" s="21" t="s">
        <v>716</v>
      </c>
      <c r="D43" s="22">
        <v>2.2200000000000002</v>
      </c>
      <c r="E43" s="22"/>
      <c r="F43" s="23"/>
      <c r="G43" s="17">
        <f t="shared" si="10"/>
        <v>2.2200000000000002</v>
      </c>
      <c r="H43" s="24">
        <f t="shared" ref="H43:H48" si="11">ROUND(G43,2)</f>
        <v>2.2200000000000002</v>
      </c>
    </row>
    <row r="44" spans="1:8" ht="15" customHeight="1" x14ac:dyDescent="0.25">
      <c r="A44" s="19">
        <v>215158</v>
      </c>
      <c r="B44" s="20" t="s">
        <v>611</v>
      </c>
      <c r="C44" s="21" t="s">
        <v>776</v>
      </c>
      <c r="D44" s="22">
        <v>69.77</v>
      </c>
      <c r="E44" s="22"/>
      <c r="F44" s="23"/>
      <c r="G44" s="17">
        <f t="shared" si="10"/>
        <v>69.77</v>
      </c>
      <c r="H44" s="24">
        <f t="shared" si="11"/>
        <v>69.77</v>
      </c>
    </row>
    <row r="45" spans="1:8" ht="15" customHeight="1" x14ac:dyDescent="0.25">
      <c r="A45" s="19">
        <v>222520</v>
      </c>
      <c r="B45" s="20" t="s">
        <v>627</v>
      </c>
      <c r="C45" s="21" t="s">
        <v>779</v>
      </c>
      <c r="D45" s="22">
        <v>40.98</v>
      </c>
      <c r="E45" s="22"/>
      <c r="F45" s="23"/>
      <c r="G45" s="17">
        <f t="shared" ref="G45:G52" si="12">SUM(D45:F45)</f>
        <v>40.98</v>
      </c>
      <c r="H45" s="24">
        <f t="shared" si="11"/>
        <v>40.98</v>
      </c>
    </row>
    <row r="46" spans="1:8" ht="15" customHeight="1" x14ac:dyDescent="0.25">
      <c r="A46" s="19">
        <v>222340</v>
      </c>
      <c r="B46" s="20" t="s">
        <v>629</v>
      </c>
      <c r="C46" s="21" t="s">
        <v>630</v>
      </c>
      <c r="D46" s="22">
        <v>19.600000000000001</v>
      </c>
      <c r="E46" s="22"/>
      <c r="F46" s="23"/>
      <c r="G46" s="17">
        <f t="shared" si="12"/>
        <v>19.600000000000001</v>
      </c>
      <c r="H46" s="24">
        <f t="shared" si="11"/>
        <v>19.600000000000001</v>
      </c>
    </row>
    <row r="47" spans="1:8" ht="15" customHeight="1" x14ac:dyDescent="0.25">
      <c r="A47" s="19">
        <v>230201</v>
      </c>
      <c r="B47" s="20" t="s">
        <v>631</v>
      </c>
      <c r="C47" s="21" t="s">
        <v>632</v>
      </c>
      <c r="D47" s="22">
        <v>345.226</v>
      </c>
      <c r="E47" s="22"/>
      <c r="F47" s="23"/>
      <c r="G47" s="17">
        <f t="shared" si="12"/>
        <v>345.226</v>
      </c>
      <c r="H47" s="24">
        <f t="shared" si="11"/>
        <v>345.23</v>
      </c>
    </row>
    <row r="48" spans="1:8" ht="15" customHeight="1" x14ac:dyDescent="0.25">
      <c r="A48" s="19">
        <v>230202</v>
      </c>
      <c r="B48" s="20" t="s">
        <v>633</v>
      </c>
      <c r="C48" s="21" t="s">
        <v>634</v>
      </c>
      <c r="D48" s="22">
        <v>2359.79</v>
      </c>
      <c r="E48" s="4">
        <v>81.72</v>
      </c>
      <c r="F48" s="23"/>
      <c r="G48" s="17">
        <f t="shared" si="12"/>
        <v>2441.5099999999998</v>
      </c>
      <c r="H48" s="24">
        <f t="shared" si="11"/>
        <v>2441.5100000000002</v>
      </c>
    </row>
    <row r="49" spans="1:8" ht="15" customHeight="1" x14ac:dyDescent="0.25">
      <c r="A49" s="19">
        <v>230203</v>
      </c>
      <c r="B49" s="20" t="s">
        <v>635</v>
      </c>
      <c r="C49" s="21" t="s">
        <v>636</v>
      </c>
      <c r="D49" s="22">
        <v>208.01</v>
      </c>
      <c r="E49" s="22"/>
      <c r="F49" s="23"/>
      <c r="G49" s="17">
        <f t="shared" si="12"/>
        <v>208.01</v>
      </c>
      <c r="H49" s="24">
        <f t="shared" ref="H49:H52" si="13">ROUND(G49,2)</f>
        <v>208.01</v>
      </c>
    </row>
    <row r="50" spans="1:8" ht="17.25" customHeight="1" x14ac:dyDescent="0.25">
      <c r="A50" s="19">
        <v>230208</v>
      </c>
      <c r="B50" s="20" t="s">
        <v>639</v>
      </c>
      <c r="C50" s="21" t="s">
        <v>640</v>
      </c>
      <c r="D50" s="22">
        <v>211.97800000000001</v>
      </c>
      <c r="E50" s="22"/>
      <c r="F50" s="23">
        <v>87.11</v>
      </c>
      <c r="G50" s="17">
        <f t="shared" si="12"/>
        <v>299.08800000000002</v>
      </c>
      <c r="H50" s="24">
        <f t="shared" si="13"/>
        <v>299.08999999999997</v>
      </c>
    </row>
    <row r="51" spans="1:8" ht="15" customHeight="1" x14ac:dyDescent="0.25">
      <c r="A51" s="26" t="s">
        <v>718</v>
      </c>
      <c r="B51" s="20" t="s">
        <v>645</v>
      </c>
      <c r="C51" s="21" t="s">
        <v>719</v>
      </c>
      <c r="D51" s="22">
        <v>5.18</v>
      </c>
      <c r="E51" s="22"/>
      <c r="F51" s="23"/>
      <c r="G51" s="17">
        <f t="shared" si="12"/>
        <v>5.18</v>
      </c>
      <c r="H51" s="24">
        <f t="shared" si="13"/>
        <v>5.18</v>
      </c>
    </row>
    <row r="52" spans="1:8" ht="15" customHeight="1" x14ac:dyDescent="0.25">
      <c r="A52" s="19">
        <v>814020</v>
      </c>
      <c r="B52" s="20" t="s">
        <v>647</v>
      </c>
      <c r="C52" s="21" t="s">
        <v>648</v>
      </c>
      <c r="D52" s="22">
        <v>25.992000000000001</v>
      </c>
      <c r="E52" s="22"/>
      <c r="F52" s="23"/>
      <c r="G52" s="17">
        <f t="shared" si="12"/>
        <v>25.992000000000001</v>
      </c>
      <c r="H52" s="24">
        <f t="shared" si="13"/>
        <v>25.99</v>
      </c>
    </row>
    <row r="53" spans="1:8" ht="15" customHeight="1" x14ac:dyDescent="0.25">
      <c r="D53" s="34">
        <f>SUM(D5:D52)</f>
        <v>8906.7599999999984</v>
      </c>
      <c r="E53" s="34">
        <f>SUM(E5:E52)</f>
        <v>81.72</v>
      </c>
      <c r="F53" s="35">
        <f>SUM(F6:F52)</f>
        <v>87.11</v>
      </c>
      <c r="G53" s="36">
        <f>SUM(G5:G52)</f>
        <v>9075.59</v>
      </c>
      <c r="H53" s="37">
        <f>SUM(H5:H52)</f>
        <v>9075.6</v>
      </c>
    </row>
    <row r="54" spans="1:8" ht="15" customHeight="1" x14ac:dyDescent="0.25">
      <c r="A54" s="2" t="s">
        <v>7</v>
      </c>
      <c r="F54" s="4" t="s">
        <v>7</v>
      </c>
      <c r="G54" s="38"/>
      <c r="H54" s="37"/>
    </row>
  </sheetData>
  <pageMargins left="0.7" right="0.7" top="0.75" bottom="0.75" header="0.3" footer="0.3"/>
  <pageSetup scale="87" fitToWidth="0" orientation="portrait" copies="2" r:id="rId1"/>
  <legacy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848F-5C84-4F1A-896E-A946ADDA987C}">
  <dimension ref="A2:H403"/>
  <sheetViews>
    <sheetView topLeftCell="A382" zoomScale="120" zoomScaleNormal="120" workbookViewId="0">
      <selection activeCell="A382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45962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3.7</v>
      </c>
      <c r="E5" s="15"/>
      <c r="F5" s="16"/>
      <c r="G5" s="17">
        <f t="shared" ref="G5:G60" si="0">SUM(D5:F5)</f>
        <v>3.7</v>
      </c>
      <c r="H5" s="18">
        <f t="shared" ref="H5:H68" si="1">ROUND(G5,2)</f>
        <v>3.7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10.44</v>
      </c>
      <c r="E11" s="22"/>
      <c r="F11" s="23"/>
      <c r="G11" s="17">
        <f t="shared" si="0"/>
        <v>10.44</v>
      </c>
      <c r="H11" s="24">
        <f t="shared" si="1"/>
        <v>10.44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19.3</v>
      </c>
      <c r="E14" s="22"/>
      <c r="F14" s="23"/>
      <c r="G14" s="17">
        <f t="shared" si="0"/>
        <v>19.3</v>
      </c>
      <c r="H14" s="24">
        <f t="shared" si="1"/>
        <v>19.3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122.1</v>
      </c>
      <c r="E31" s="22"/>
      <c r="F31" s="23"/>
      <c r="G31" s="17">
        <f t="shared" si="0"/>
        <v>122.1</v>
      </c>
      <c r="H31" s="24">
        <f t="shared" si="1"/>
        <v>122.1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6.44</v>
      </c>
      <c r="E37" s="22"/>
      <c r="F37" s="23"/>
      <c r="G37" s="17">
        <f t="shared" si="0"/>
        <v>6.44</v>
      </c>
      <c r="H37" s="24">
        <f t="shared" si="1"/>
        <v>6.44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0.74</v>
      </c>
      <c r="E40" s="22"/>
      <c r="F40" s="23"/>
      <c r="G40" s="17">
        <f t="shared" si="0"/>
        <v>0.74</v>
      </c>
      <c r="H40" s="24">
        <f t="shared" si="1"/>
        <v>0.74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16.329999999999998</v>
      </c>
      <c r="E47" s="22"/>
      <c r="F47" s="23"/>
      <c r="G47" s="17">
        <f t="shared" si="0"/>
        <v>16.329999999999998</v>
      </c>
      <c r="H47" s="24">
        <f t="shared" si="1"/>
        <v>16.329999999999998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37.5</v>
      </c>
      <c r="E56" s="22"/>
      <c r="F56" s="23"/>
      <c r="G56" s="17">
        <f t="shared" si="0"/>
        <v>37.5</v>
      </c>
      <c r="H56" s="24">
        <f t="shared" si="1"/>
        <v>37.5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>
        <v>0.74</v>
      </c>
      <c r="E57" s="22"/>
      <c r="F57" s="23"/>
      <c r="G57" s="17">
        <f t="shared" si="0"/>
        <v>0.74</v>
      </c>
      <c r="H57" s="24">
        <f t="shared" si="1"/>
        <v>0.74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2.37</v>
      </c>
      <c r="E70" s="22"/>
      <c r="F70" s="23"/>
      <c r="G70" s="17">
        <f t="shared" si="2"/>
        <v>2.37</v>
      </c>
      <c r="H70" s="24">
        <f t="shared" si="3"/>
        <v>2.37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25.58</v>
      </c>
      <c r="E76" s="22"/>
      <c r="F76" s="23"/>
      <c r="G76" s="17">
        <f t="shared" si="2"/>
        <v>25.58</v>
      </c>
      <c r="H76" s="24">
        <f t="shared" si="3"/>
        <v>25.58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1.48</v>
      </c>
      <c r="E80" s="22"/>
      <c r="F80" s="23"/>
      <c r="G80" s="17">
        <f t="shared" si="2"/>
        <v>1.48</v>
      </c>
      <c r="H80" s="24">
        <f t="shared" si="3"/>
        <v>1.48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15.05</v>
      </c>
      <c r="E84" s="22"/>
      <c r="F84" s="23"/>
      <c r="G84" s="17">
        <f t="shared" si="2"/>
        <v>15.05</v>
      </c>
      <c r="H84" s="24">
        <f t="shared" si="3"/>
        <v>15.05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6615.11</v>
      </c>
      <c r="E85" s="22"/>
      <c r="F85" s="23">
        <v>768.25</v>
      </c>
      <c r="G85" s="17">
        <f t="shared" si="2"/>
        <v>7383.36</v>
      </c>
      <c r="H85" s="24">
        <f t="shared" si="3"/>
        <v>7383.36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2"/>
        <v>0</v>
      </c>
      <c r="H86" s="24">
        <f t="shared" si="3"/>
        <v>0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13.17</v>
      </c>
      <c r="E100" s="22"/>
      <c r="F100" s="23"/>
      <c r="G100" s="17">
        <f t="shared" si="2"/>
        <v>13.17</v>
      </c>
      <c r="H100" s="24">
        <f t="shared" si="3"/>
        <v>13.17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1.9</v>
      </c>
      <c r="E113" s="22"/>
      <c r="F113" s="23"/>
      <c r="G113" s="17">
        <f t="shared" si="2"/>
        <v>1.9</v>
      </c>
      <c r="H113" s="24">
        <f t="shared" si="3"/>
        <v>1.9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14.5</v>
      </c>
      <c r="E114" s="22"/>
      <c r="F114" s="23"/>
      <c r="G114" s="17">
        <f t="shared" si="2"/>
        <v>14.5</v>
      </c>
      <c r="H114" s="24">
        <f t="shared" si="3"/>
        <v>14.5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10.44</v>
      </c>
      <c r="E156" s="22"/>
      <c r="F156" s="23"/>
      <c r="G156" s="17">
        <f t="shared" si="4"/>
        <v>10.44</v>
      </c>
      <c r="H156" s="24">
        <f t="shared" si="5"/>
        <v>10.44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8</v>
      </c>
      <c r="E167" s="22"/>
      <c r="F167" s="23"/>
      <c r="G167" s="17">
        <f t="shared" si="4"/>
        <v>8</v>
      </c>
      <c r="H167" s="24">
        <f t="shared" si="5"/>
        <v>8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>
        <v>7.5</v>
      </c>
      <c r="E174" s="22"/>
      <c r="F174" s="23"/>
      <c r="G174" s="17">
        <f t="shared" si="4"/>
        <v>7.5</v>
      </c>
      <c r="H174" s="24">
        <f t="shared" si="5"/>
        <v>7.5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12.8</v>
      </c>
      <c r="E177" s="22"/>
      <c r="F177" s="23"/>
      <c r="G177" s="17">
        <f t="shared" si="4"/>
        <v>12.8</v>
      </c>
      <c r="H177" s="24">
        <f t="shared" si="5"/>
        <v>12.8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13.54</v>
      </c>
      <c r="E190" s="22"/>
      <c r="F190" s="23"/>
      <c r="G190" s="17">
        <f t="shared" ref="G190:G253" si="6">SUM(D190:F190)</f>
        <v>13.54</v>
      </c>
      <c r="H190" s="24">
        <f t="shared" si="5"/>
        <v>13.54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>
        <v>1.48</v>
      </c>
      <c r="E201" s="22"/>
      <c r="F201" s="23"/>
      <c r="G201" s="17">
        <f t="shared" si="6"/>
        <v>1.48</v>
      </c>
      <c r="H201" s="24">
        <f t="shared" si="7"/>
        <v>1.48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1.48</v>
      </c>
      <c r="E229" s="22"/>
      <c r="F229" s="23"/>
      <c r="G229" s="17">
        <f t="shared" si="6"/>
        <v>1.48</v>
      </c>
      <c r="H229" s="24">
        <f t="shared" si="7"/>
        <v>1.48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2.96</v>
      </c>
      <c r="E244" s="22"/>
      <c r="F244" s="23"/>
      <c r="G244" s="17">
        <f t="shared" si="6"/>
        <v>2.96</v>
      </c>
      <c r="H244" s="24">
        <f t="shared" si="7"/>
        <v>2.96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0.74</v>
      </c>
      <c r="E245" s="22"/>
      <c r="F245" s="23"/>
      <c r="G245" s="17">
        <f t="shared" si="6"/>
        <v>0.74</v>
      </c>
      <c r="H245" s="24">
        <f t="shared" si="7"/>
        <v>0.74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14.19</v>
      </c>
      <c r="E258" s="22"/>
      <c r="F258" s="23"/>
      <c r="G258" s="17">
        <f t="shared" si="8"/>
        <v>14.19</v>
      </c>
      <c r="H258" s="24">
        <f t="shared" si="7"/>
        <v>14.19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8"/>
        <v>0</v>
      </c>
      <c r="H259" s="24">
        <f t="shared" si="7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545.16999999999996</v>
      </c>
      <c r="E306" s="22"/>
      <c r="F306" s="23"/>
      <c r="G306" s="17">
        <f t="shared" si="8"/>
        <v>545.16999999999996</v>
      </c>
      <c r="H306" s="24">
        <f t="shared" si="9"/>
        <v>545.16999999999996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0.74</v>
      </c>
      <c r="E311" s="22"/>
      <c r="F311" s="23"/>
      <c r="G311" s="17">
        <f t="shared" si="8"/>
        <v>0.74</v>
      </c>
      <c r="H311" s="24">
        <f t="shared" si="9"/>
        <v>0.74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0"/>
        <v>0</v>
      </c>
      <c r="H317" s="24">
        <f t="shared" si="9"/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11.3</v>
      </c>
      <c r="E329" s="22"/>
      <c r="F329" s="23"/>
      <c r="G329" s="17">
        <f t="shared" si="10"/>
        <v>11.3</v>
      </c>
      <c r="H329" s="24">
        <f t="shared" si="11"/>
        <v>11.3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210225</v>
      </c>
      <c r="B370" s="20" t="s">
        <v>611</v>
      </c>
      <c r="C370" s="21" t="s">
        <v>716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210246</v>
      </c>
      <c r="B374" s="20" t="s">
        <v>607</v>
      </c>
      <c r="C374" s="21" t="s">
        <v>782</v>
      </c>
      <c r="D374" s="22">
        <v>56.1</v>
      </c>
      <c r="E374" s="22"/>
      <c r="F374" s="23"/>
      <c r="G374" s="17">
        <f t="shared" si="10"/>
        <v>56.1</v>
      </c>
      <c r="H374" s="24">
        <f t="shared" si="11"/>
        <v>56.1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779</v>
      </c>
      <c r="D384" s="22">
        <v>65.849999999999994</v>
      </c>
      <c r="E384" s="22"/>
      <c r="F384" s="23"/>
      <c r="G384" s="17">
        <f t="shared" si="12"/>
        <v>65.849999999999994</v>
      </c>
      <c r="H384" s="24">
        <f t="shared" si="11"/>
        <v>65.849999999999994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332.7</v>
      </c>
      <c r="E387" s="22"/>
      <c r="F387" s="23"/>
      <c r="G387" s="17">
        <f t="shared" si="12"/>
        <v>332.7</v>
      </c>
      <c r="H387" s="24">
        <f t="shared" si="11"/>
        <v>332.7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585.72</v>
      </c>
      <c r="E388" s="4">
        <v>8.9</v>
      </c>
      <c r="F388" s="23">
        <v>930.08</v>
      </c>
      <c r="G388" s="17">
        <f t="shared" si="12"/>
        <v>1524.7</v>
      </c>
      <c r="H388" s="24">
        <f t="shared" si="11"/>
        <v>1524.7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219.67</v>
      </c>
      <c r="E389" s="22"/>
      <c r="F389" s="23"/>
      <c r="G389" s="17">
        <f t="shared" si="12"/>
        <v>219.67</v>
      </c>
      <c r="H389" s="24">
        <f t="shared" ref="H389:H401" si="13">ROUND(G389,2)</f>
        <v>219.67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47.36</v>
      </c>
      <c r="E391" s="22"/>
      <c r="F391" s="23"/>
      <c r="G391" s="17">
        <f t="shared" si="12"/>
        <v>47.36</v>
      </c>
      <c r="H391" s="24">
        <f t="shared" si="13"/>
        <v>47.36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4.4400000000000004</v>
      </c>
      <c r="E396" s="22"/>
      <c r="F396" s="23"/>
      <c r="G396" s="17">
        <f t="shared" si="12"/>
        <v>4.4400000000000004</v>
      </c>
      <c r="H396" s="24">
        <f t="shared" si="13"/>
        <v>4.4400000000000004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14.06</v>
      </c>
      <c r="E397" s="22"/>
      <c r="F397" s="23"/>
      <c r="G397" s="17">
        <f t="shared" si="12"/>
        <v>14.06</v>
      </c>
      <c r="H397" s="24">
        <f t="shared" si="13"/>
        <v>14.06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8862.6899999999987</v>
      </c>
      <c r="E402" s="34">
        <f>SUM(E5:E401)</f>
        <v>8.9</v>
      </c>
      <c r="F402" s="35">
        <f>SUM(F10:F401)</f>
        <v>1698.33</v>
      </c>
      <c r="G402" s="36">
        <f>SUM(G5:G401)</f>
        <v>10569.919999999998</v>
      </c>
      <c r="H402" s="37">
        <f>SUM(H5:H401)</f>
        <v>10569.919999999998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8312-555C-4272-B5AC-386A34FECA62}">
  <sheetPr>
    <pageSetUpPr fitToPage="1"/>
  </sheetPr>
  <dimension ref="A2:H44"/>
  <sheetViews>
    <sheetView zoomScale="130" zoomScaleNormal="130" workbookViewId="0">
      <selection activeCell="M32" sqref="M3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45962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3.7</v>
      </c>
      <c r="E5" s="15"/>
      <c r="F5" s="16"/>
      <c r="G5" s="17">
        <f t="shared" ref="G5:G13" si="0">SUM(D5:F5)</f>
        <v>3.7</v>
      </c>
      <c r="H5" s="18">
        <f t="shared" ref="H5:H13" si="1">ROUND(G5,2)</f>
        <v>3.7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10.44</v>
      </c>
      <c r="E6" s="22"/>
      <c r="F6" s="23"/>
      <c r="G6" s="17">
        <f t="shared" si="0"/>
        <v>10.44</v>
      </c>
      <c r="H6" s="24">
        <f t="shared" si="1"/>
        <v>10.44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19.3</v>
      </c>
      <c r="E7" s="22"/>
      <c r="F7" s="23"/>
      <c r="G7" s="17">
        <f t="shared" si="0"/>
        <v>19.3</v>
      </c>
      <c r="H7" s="24">
        <f t="shared" si="1"/>
        <v>19.3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122.1</v>
      </c>
      <c r="E8" s="22"/>
      <c r="F8" s="23"/>
      <c r="G8" s="17">
        <f t="shared" si="0"/>
        <v>122.1</v>
      </c>
      <c r="H8" s="24">
        <f t="shared" si="1"/>
        <v>122.1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6.44</v>
      </c>
      <c r="E9" s="22"/>
      <c r="F9" s="23"/>
      <c r="G9" s="17">
        <f t="shared" si="0"/>
        <v>6.44</v>
      </c>
      <c r="H9" s="24">
        <f t="shared" si="1"/>
        <v>6.44</v>
      </c>
    </row>
    <row r="10" spans="1:8" ht="15" customHeight="1" x14ac:dyDescent="0.25">
      <c r="A10" s="19">
        <v>3260</v>
      </c>
      <c r="B10" s="20" t="s">
        <v>72</v>
      </c>
      <c r="C10" s="21" t="s">
        <v>73</v>
      </c>
      <c r="D10" s="22">
        <v>0.74</v>
      </c>
      <c r="E10" s="22"/>
      <c r="F10" s="23"/>
      <c r="G10" s="17">
        <f t="shared" si="0"/>
        <v>0.74</v>
      </c>
      <c r="H10" s="24">
        <f t="shared" si="1"/>
        <v>0.74</v>
      </c>
    </row>
    <row r="11" spans="1:8" ht="15" customHeight="1" x14ac:dyDescent="0.25">
      <c r="A11" s="19">
        <v>3710</v>
      </c>
      <c r="B11" s="20" t="s">
        <v>85</v>
      </c>
      <c r="C11" s="21" t="s">
        <v>86</v>
      </c>
      <c r="D11" s="22">
        <v>16.329999999999998</v>
      </c>
      <c r="E11" s="22"/>
      <c r="F11" s="23"/>
      <c r="G11" s="17">
        <f t="shared" si="0"/>
        <v>16.329999999999998</v>
      </c>
      <c r="H11" s="24">
        <f t="shared" si="1"/>
        <v>16.329999999999998</v>
      </c>
    </row>
    <row r="12" spans="1:8" ht="15" customHeight="1" x14ac:dyDescent="0.25">
      <c r="A12" s="19">
        <v>4610</v>
      </c>
      <c r="B12" s="20" t="s">
        <v>89</v>
      </c>
      <c r="C12" s="21" t="s">
        <v>102</v>
      </c>
      <c r="D12" s="22">
        <v>37.5</v>
      </c>
      <c r="E12" s="22"/>
      <c r="F12" s="23"/>
      <c r="G12" s="17">
        <f t="shared" si="0"/>
        <v>37.5</v>
      </c>
      <c r="H12" s="24">
        <f t="shared" si="1"/>
        <v>37.5</v>
      </c>
    </row>
    <row r="13" spans="1:8" ht="15" customHeight="1" x14ac:dyDescent="0.25">
      <c r="A13" s="19">
        <v>4612</v>
      </c>
      <c r="B13" s="20" t="s">
        <v>89</v>
      </c>
      <c r="C13" s="21" t="s">
        <v>103</v>
      </c>
      <c r="D13" s="22">
        <v>0.74</v>
      </c>
      <c r="E13" s="22"/>
      <c r="F13" s="23"/>
      <c r="G13" s="17">
        <f t="shared" si="0"/>
        <v>0.74</v>
      </c>
      <c r="H13" s="24">
        <f t="shared" si="1"/>
        <v>0.74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2.37</v>
      </c>
      <c r="E14" s="22"/>
      <c r="F14" s="23"/>
      <c r="G14" s="17">
        <f t="shared" ref="G14:G21" si="2">SUM(D14:F14)</f>
        <v>2.37</v>
      </c>
      <c r="H14" s="24">
        <f t="shared" ref="H14:H21" si="3">ROUND(G14,2)</f>
        <v>2.37</v>
      </c>
    </row>
    <row r="15" spans="1:8" ht="15" customHeight="1" x14ac:dyDescent="0.25">
      <c r="A15" s="19">
        <v>5470</v>
      </c>
      <c r="B15" s="20" t="s">
        <v>136</v>
      </c>
      <c r="C15" s="21" t="s">
        <v>137</v>
      </c>
      <c r="D15" s="22">
        <v>25.58</v>
      </c>
      <c r="E15" s="22"/>
      <c r="F15" s="23"/>
      <c r="G15" s="17">
        <f t="shared" si="2"/>
        <v>25.58</v>
      </c>
      <c r="H15" s="24">
        <f t="shared" si="3"/>
        <v>25.58</v>
      </c>
    </row>
    <row r="16" spans="1:8" ht="15" customHeight="1" x14ac:dyDescent="0.25">
      <c r="A16" s="19">
        <v>5600</v>
      </c>
      <c r="B16" s="20" t="s">
        <v>142</v>
      </c>
      <c r="C16" s="21" t="s">
        <v>143</v>
      </c>
      <c r="D16" s="22">
        <v>1.48</v>
      </c>
      <c r="E16" s="22"/>
      <c r="F16" s="23"/>
      <c r="G16" s="17">
        <f t="shared" si="2"/>
        <v>1.48</v>
      </c>
      <c r="H16" s="24">
        <f t="shared" si="3"/>
        <v>1.48</v>
      </c>
    </row>
    <row r="17" spans="1:8" ht="15" customHeight="1" x14ac:dyDescent="0.25">
      <c r="A17" s="19">
        <v>5660</v>
      </c>
      <c r="B17" s="20" t="s">
        <v>150</v>
      </c>
      <c r="C17" s="21" t="s">
        <v>151</v>
      </c>
      <c r="D17" s="22">
        <v>15.05</v>
      </c>
      <c r="E17" s="22"/>
      <c r="F17" s="23"/>
      <c r="G17" s="17">
        <f t="shared" si="2"/>
        <v>15.05</v>
      </c>
      <c r="H17" s="24">
        <f t="shared" si="3"/>
        <v>15.05</v>
      </c>
    </row>
    <row r="18" spans="1:8" ht="15" customHeight="1" x14ac:dyDescent="0.25">
      <c r="A18" s="19">
        <v>5690</v>
      </c>
      <c r="B18" s="20" t="s">
        <v>152</v>
      </c>
      <c r="C18" s="21" t="s">
        <v>153</v>
      </c>
      <c r="D18" s="22">
        <v>6615.11</v>
      </c>
      <c r="E18" s="22"/>
      <c r="F18" s="23">
        <v>768.25</v>
      </c>
      <c r="G18" s="17">
        <f t="shared" si="2"/>
        <v>7383.36</v>
      </c>
      <c r="H18" s="24">
        <f t="shared" si="3"/>
        <v>7383.36</v>
      </c>
    </row>
    <row r="19" spans="1:8" ht="15" customHeight="1" x14ac:dyDescent="0.25">
      <c r="A19" s="19">
        <v>6292</v>
      </c>
      <c r="B19" s="20" t="s">
        <v>174</v>
      </c>
      <c r="C19" s="21" t="s">
        <v>175</v>
      </c>
      <c r="D19" s="22">
        <v>13.17</v>
      </c>
      <c r="E19" s="22"/>
      <c r="F19" s="23"/>
      <c r="G19" s="17">
        <f t="shared" si="2"/>
        <v>13.17</v>
      </c>
      <c r="H19" s="24">
        <f t="shared" si="3"/>
        <v>13.17</v>
      </c>
    </row>
    <row r="20" spans="1:8" ht="15" customHeight="1" x14ac:dyDescent="0.25">
      <c r="A20" s="19">
        <v>6670</v>
      </c>
      <c r="B20" s="20" t="s">
        <v>190</v>
      </c>
      <c r="C20" s="21" t="s">
        <v>197</v>
      </c>
      <c r="D20" s="22">
        <v>1.9</v>
      </c>
      <c r="E20" s="22"/>
      <c r="F20" s="23"/>
      <c r="G20" s="17">
        <f t="shared" si="2"/>
        <v>1.9</v>
      </c>
      <c r="H20" s="24">
        <f t="shared" si="3"/>
        <v>1.9</v>
      </c>
    </row>
    <row r="21" spans="1:8" ht="15" customHeight="1" x14ac:dyDescent="0.25">
      <c r="A21" s="19">
        <v>6800</v>
      </c>
      <c r="B21" s="20" t="s">
        <v>190</v>
      </c>
      <c r="C21" s="21" t="s">
        <v>198</v>
      </c>
      <c r="D21" s="22">
        <v>14.5</v>
      </c>
      <c r="E21" s="22"/>
      <c r="F21" s="23"/>
      <c r="G21" s="17">
        <f t="shared" si="2"/>
        <v>14.5</v>
      </c>
      <c r="H21" s="24">
        <f t="shared" si="3"/>
        <v>14.5</v>
      </c>
    </row>
    <row r="22" spans="1:8" ht="15" customHeight="1" x14ac:dyDescent="0.25">
      <c r="A22" s="19">
        <v>8000</v>
      </c>
      <c r="B22" s="20" t="s">
        <v>272</v>
      </c>
      <c r="C22" s="21" t="s">
        <v>273</v>
      </c>
      <c r="D22" s="22">
        <v>10.44</v>
      </c>
      <c r="E22" s="22"/>
      <c r="F22" s="23"/>
      <c r="G22" s="17">
        <f t="shared" ref="G22:G25" si="4">SUM(D22:F22)</f>
        <v>10.44</v>
      </c>
      <c r="H22" s="24">
        <f t="shared" ref="H22:H26" si="5">ROUND(G22,2)</f>
        <v>10.44</v>
      </c>
    </row>
    <row r="23" spans="1:8" ht="15" customHeight="1" x14ac:dyDescent="0.25">
      <c r="A23" s="19">
        <v>8220</v>
      </c>
      <c r="B23" s="20" t="s">
        <v>289</v>
      </c>
      <c r="C23" s="21" t="s">
        <v>290</v>
      </c>
      <c r="D23" s="22">
        <v>8</v>
      </c>
      <c r="E23" s="22"/>
      <c r="F23" s="23"/>
      <c r="G23" s="17">
        <f t="shared" si="4"/>
        <v>8</v>
      </c>
      <c r="H23" s="24">
        <f t="shared" si="5"/>
        <v>8</v>
      </c>
    </row>
    <row r="24" spans="1:8" ht="15" customHeight="1" x14ac:dyDescent="0.25">
      <c r="A24" s="19">
        <v>8436</v>
      </c>
      <c r="B24" s="20" t="s">
        <v>296</v>
      </c>
      <c r="C24" s="21" t="s">
        <v>302</v>
      </c>
      <c r="D24" s="22">
        <v>7.5</v>
      </c>
      <c r="E24" s="22"/>
      <c r="F24" s="23"/>
      <c r="G24" s="17">
        <f t="shared" si="4"/>
        <v>7.5</v>
      </c>
      <c r="H24" s="24">
        <f t="shared" si="5"/>
        <v>7.5</v>
      </c>
    </row>
    <row r="25" spans="1:8" ht="15" customHeight="1" x14ac:dyDescent="0.25">
      <c r="A25" s="19">
        <v>8730</v>
      </c>
      <c r="B25" s="20" t="s">
        <v>305</v>
      </c>
      <c r="C25" s="21" t="s">
        <v>306</v>
      </c>
      <c r="D25" s="22">
        <v>12.8</v>
      </c>
      <c r="E25" s="22"/>
      <c r="F25" s="23"/>
      <c r="G25" s="17">
        <f t="shared" si="4"/>
        <v>12.8</v>
      </c>
      <c r="H25" s="24">
        <f t="shared" si="5"/>
        <v>12.8</v>
      </c>
    </row>
    <row r="26" spans="1:8" ht="15" customHeight="1" x14ac:dyDescent="0.25">
      <c r="A26" s="19">
        <v>9090</v>
      </c>
      <c r="B26" s="20" t="s">
        <v>326</v>
      </c>
      <c r="C26" s="21" t="s">
        <v>327</v>
      </c>
      <c r="D26" s="22">
        <v>13.54</v>
      </c>
      <c r="E26" s="22"/>
      <c r="F26" s="23"/>
      <c r="G26" s="17">
        <f t="shared" ref="G26:G30" si="6">SUM(D26:F26)</f>
        <v>13.54</v>
      </c>
      <c r="H26" s="24">
        <f t="shared" si="5"/>
        <v>13.54</v>
      </c>
    </row>
    <row r="27" spans="1:8" ht="15" customHeight="1" x14ac:dyDescent="0.25">
      <c r="A27" s="19">
        <v>121000</v>
      </c>
      <c r="B27" s="20" t="s">
        <v>345</v>
      </c>
      <c r="C27" s="21" t="s">
        <v>346</v>
      </c>
      <c r="D27" s="22">
        <v>1.48</v>
      </c>
      <c r="E27" s="22"/>
      <c r="F27" s="23"/>
      <c r="G27" s="17">
        <f t="shared" si="6"/>
        <v>1.48</v>
      </c>
      <c r="H27" s="24">
        <f t="shared" ref="H27:H31" si="7">ROUND(G27,2)</f>
        <v>1.48</v>
      </c>
    </row>
    <row r="28" spans="1:8" ht="15" customHeight="1" x14ac:dyDescent="0.25">
      <c r="A28" s="19">
        <v>130094</v>
      </c>
      <c r="B28" s="20" t="s">
        <v>390</v>
      </c>
      <c r="C28" s="21" t="s">
        <v>391</v>
      </c>
      <c r="D28" s="22">
        <v>1.48</v>
      </c>
      <c r="E28" s="22"/>
      <c r="F28" s="23"/>
      <c r="G28" s="17">
        <f t="shared" si="6"/>
        <v>1.48</v>
      </c>
      <c r="H28" s="24">
        <f t="shared" si="7"/>
        <v>1.48</v>
      </c>
    </row>
    <row r="29" spans="1:8" ht="15" customHeight="1" x14ac:dyDescent="0.25">
      <c r="A29" s="19">
        <v>130441</v>
      </c>
      <c r="B29" s="20" t="s">
        <v>416</v>
      </c>
      <c r="C29" s="21" t="s">
        <v>417</v>
      </c>
      <c r="D29" s="22">
        <v>2.96</v>
      </c>
      <c r="E29" s="22"/>
      <c r="F29" s="23"/>
      <c r="G29" s="17">
        <f t="shared" si="6"/>
        <v>2.96</v>
      </c>
      <c r="H29" s="24">
        <f t="shared" si="7"/>
        <v>2.96</v>
      </c>
    </row>
    <row r="30" spans="1:8" ht="15" customHeight="1" x14ac:dyDescent="0.25">
      <c r="A30" s="19">
        <v>130482</v>
      </c>
      <c r="B30" s="20" t="s">
        <v>400</v>
      </c>
      <c r="C30" s="21" t="s">
        <v>756</v>
      </c>
      <c r="D30" s="22">
        <v>0.74</v>
      </c>
      <c r="E30" s="22"/>
      <c r="F30" s="23"/>
      <c r="G30" s="17">
        <f t="shared" si="6"/>
        <v>0.74</v>
      </c>
      <c r="H30" s="24">
        <f t="shared" si="7"/>
        <v>0.74</v>
      </c>
    </row>
    <row r="31" spans="1:8" ht="15" customHeight="1" x14ac:dyDescent="0.25">
      <c r="A31" s="19">
        <v>130554</v>
      </c>
      <c r="B31" s="20" t="s">
        <v>436</v>
      </c>
      <c r="C31" s="21" t="s">
        <v>770</v>
      </c>
      <c r="D31" s="22">
        <v>14.19</v>
      </c>
      <c r="E31" s="22"/>
      <c r="F31" s="23"/>
      <c r="G31" s="17">
        <f t="shared" ref="G31:G33" si="8">SUM(D31:F31)</f>
        <v>14.19</v>
      </c>
      <c r="H31" s="24">
        <f t="shared" si="7"/>
        <v>14.19</v>
      </c>
    </row>
    <row r="32" spans="1:8" ht="15" customHeight="1" x14ac:dyDescent="0.25">
      <c r="A32" s="19">
        <v>130880</v>
      </c>
      <c r="B32" s="20" t="s">
        <v>515</v>
      </c>
      <c r="C32" s="21" t="s">
        <v>516</v>
      </c>
      <c r="D32" s="22">
        <v>545.16999999999996</v>
      </c>
      <c r="E32" s="22"/>
      <c r="F32" s="23"/>
      <c r="G32" s="17">
        <f t="shared" si="8"/>
        <v>545.16999999999996</v>
      </c>
      <c r="H32" s="24">
        <f t="shared" ref="H32:H33" si="9">ROUND(G32,2)</f>
        <v>545.16999999999996</v>
      </c>
    </row>
    <row r="33" spans="1:8" ht="15" customHeight="1" x14ac:dyDescent="0.25">
      <c r="A33" s="19">
        <v>150000</v>
      </c>
      <c r="B33" s="20" t="s">
        <v>522</v>
      </c>
      <c r="C33" s="21" t="s">
        <v>523</v>
      </c>
      <c r="D33" s="22">
        <v>0.74</v>
      </c>
      <c r="E33" s="22"/>
      <c r="F33" s="23"/>
      <c r="G33" s="17">
        <f t="shared" si="8"/>
        <v>0.74</v>
      </c>
      <c r="H33" s="24">
        <f t="shared" si="9"/>
        <v>0.74</v>
      </c>
    </row>
    <row r="34" spans="1:8" ht="15" customHeight="1" x14ac:dyDescent="0.25">
      <c r="A34" s="19">
        <v>152010</v>
      </c>
      <c r="B34" s="20" t="s">
        <v>556</v>
      </c>
      <c r="C34" s="21" t="s">
        <v>557</v>
      </c>
      <c r="D34" s="22">
        <v>11.3</v>
      </c>
      <c r="E34" s="22"/>
      <c r="F34" s="23"/>
      <c r="G34" s="17">
        <f t="shared" ref="G34:G35" si="10">SUM(D34:F34)</f>
        <v>11.3</v>
      </c>
      <c r="H34" s="24">
        <f t="shared" ref="H34:H38" si="11">ROUND(G34,2)</f>
        <v>11.3</v>
      </c>
    </row>
    <row r="35" spans="1:8" ht="15" customHeight="1" x14ac:dyDescent="0.25">
      <c r="A35" s="19">
        <v>210246</v>
      </c>
      <c r="B35" s="20" t="s">
        <v>607</v>
      </c>
      <c r="C35" s="21" t="s">
        <v>782</v>
      </c>
      <c r="D35" s="22">
        <v>56.1</v>
      </c>
      <c r="E35" s="22"/>
      <c r="F35" s="23"/>
      <c r="G35" s="17">
        <f t="shared" si="10"/>
        <v>56.1</v>
      </c>
      <c r="H35" s="24">
        <f t="shared" si="11"/>
        <v>56.1</v>
      </c>
    </row>
    <row r="36" spans="1:8" ht="15" customHeight="1" x14ac:dyDescent="0.25">
      <c r="A36" s="19">
        <v>222520</v>
      </c>
      <c r="B36" s="20" t="s">
        <v>627</v>
      </c>
      <c r="C36" s="21" t="s">
        <v>779</v>
      </c>
      <c r="D36" s="22">
        <v>65.849999999999994</v>
      </c>
      <c r="E36" s="22"/>
      <c r="F36" s="23"/>
      <c r="G36" s="17">
        <f t="shared" ref="G36:G42" si="12">SUM(D36:F36)</f>
        <v>65.849999999999994</v>
      </c>
      <c r="H36" s="24">
        <f t="shared" si="11"/>
        <v>65.849999999999994</v>
      </c>
    </row>
    <row r="37" spans="1:8" ht="15" customHeight="1" x14ac:dyDescent="0.25">
      <c r="A37" s="19">
        <v>230201</v>
      </c>
      <c r="B37" s="20" t="s">
        <v>631</v>
      </c>
      <c r="C37" s="21" t="s">
        <v>632</v>
      </c>
      <c r="D37" s="22">
        <v>332.7</v>
      </c>
      <c r="E37" s="22"/>
      <c r="F37" s="23"/>
      <c r="G37" s="17">
        <f t="shared" si="12"/>
        <v>332.7</v>
      </c>
      <c r="H37" s="24">
        <f t="shared" si="11"/>
        <v>332.7</v>
      </c>
    </row>
    <row r="38" spans="1:8" ht="15" customHeight="1" x14ac:dyDescent="0.25">
      <c r="A38" s="19">
        <v>230202</v>
      </c>
      <c r="B38" s="20" t="s">
        <v>633</v>
      </c>
      <c r="C38" s="21" t="s">
        <v>634</v>
      </c>
      <c r="D38" s="22">
        <v>585.72</v>
      </c>
      <c r="E38" s="4">
        <v>8.9</v>
      </c>
      <c r="F38" s="23">
        <v>930.08</v>
      </c>
      <c r="G38" s="17">
        <f t="shared" si="12"/>
        <v>1524.7</v>
      </c>
      <c r="H38" s="24">
        <f t="shared" si="11"/>
        <v>1524.7</v>
      </c>
    </row>
    <row r="39" spans="1:8" ht="15" customHeight="1" x14ac:dyDescent="0.25">
      <c r="A39" s="19">
        <v>230203</v>
      </c>
      <c r="B39" s="20" t="s">
        <v>635</v>
      </c>
      <c r="C39" s="21" t="s">
        <v>636</v>
      </c>
      <c r="D39" s="22">
        <v>219.67</v>
      </c>
      <c r="E39" s="22"/>
      <c r="F39" s="23"/>
      <c r="G39" s="17">
        <f t="shared" si="12"/>
        <v>219.67</v>
      </c>
      <c r="H39" s="24">
        <f t="shared" ref="H39:H42" si="13">ROUND(G39,2)</f>
        <v>219.67</v>
      </c>
    </row>
    <row r="40" spans="1:8" ht="15" customHeight="1" x14ac:dyDescent="0.25">
      <c r="A40" s="19">
        <v>230208</v>
      </c>
      <c r="B40" s="20" t="s">
        <v>639</v>
      </c>
      <c r="C40" s="21" t="s">
        <v>640</v>
      </c>
      <c r="D40" s="22">
        <v>47.36</v>
      </c>
      <c r="E40" s="22"/>
      <c r="F40" s="23"/>
      <c r="G40" s="17">
        <f t="shared" si="12"/>
        <v>47.36</v>
      </c>
      <c r="H40" s="24">
        <f t="shared" si="13"/>
        <v>47.36</v>
      </c>
    </row>
    <row r="41" spans="1:8" ht="15" customHeight="1" x14ac:dyDescent="0.25">
      <c r="A41" s="26" t="s">
        <v>718</v>
      </c>
      <c r="B41" s="20" t="s">
        <v>645</v>
      </c>
      <c r="C41" s="21" t="s">
        <v>719</v>
      </c>
      <c r="D41" s="22">
        <v>4.4400000000000004</v>
      </c>
      <c r="E41" s="22"/>
      <c r="F41" s="23"/>
      <c r="G41" s="17">
        <f t="shared" si="12"/>
        <v>4.4400000000000004</v>
      </c>
      <c r="H41" s="24">
        <f t="shared" si="13"/>
        <v>4.4400000000000004</v>
      </c>
    </row>
    <row r="42" spans="1:8" ht="15" customHeight="1" x14ac:dyDescent="0.25">
      <c r="A42" s="19">
        <v>814020</v>
      </c>
      <c r="B42" s="20" t="s">
        <v>647</v>
      </c>
      <c r="C42" s="21" t="s">
        <v>648</v>
      </c>
      <c r="D42" s="22">
        <v>14.06</v>
      </c>
      <c r="E42" s="22"/>
      <c r="F42" s="23"/>
      <c r="G42" s="17">
        <f t="shared" si="12"/>
        <v>14.06</v>
      </c>
      <c r="H42" s="24">
        <f t="shared" si="13"/>
        <v>14.06</v>
      </c>
    </row>
    <row r="43" spans="1:8" ht="15" customHeight="1" x14ac:dyDescent="0.25">
      <c r="D43" s="34">
        <f>SUM(D5:D42)</f>
        <v>8862.6899999999987</v>
      </c>
      <c r="E43" s="34">
        <f>SUM(E5:E42)</f>
        <v>8.9</v>
      </c>
      <c r="F43" s="35">
        <f>SUM(F6:F42)</f>
        <v>1698.33</v>
      </c>
      <c r="G43" s="36">
        <f>SUM(G5:G42)</f>
        <v>10569.919999999998</v>
      </c>
      <c r="H43" s="37">
        <f>SUM(H5:H42)</f>
        <v>10569.919999999998</v>
      </c>
    </row>
    <row r="44" spans="1:8" ht="15" customHeight="1" x14ac:dyDescent="0.25">
      <c r="A44" s="2" t="s">
        <v>7</v>
      </c>
      <c r="F44" s="4" t="s">
        <v>7</v>
      </c>
      <c r="G44" s="38"/>
      <c r="H44" s="37"/>
    </row>
  </sheetData>
  <pageMargins left="0.7" right="0.7" top="0.75" bottom="0.75" header="0.3" footer="0.3"/>
  <pageSetup scale="92" fitToHeight="0" orientation="portrait" copies="2" r:id="rId1"/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1E7B-EF63-4EB0-AA9F-75481025D8CB}">
  <sheetPr>
    <pageSetUpPr fitToPage="1"/>
  </sheetPr>
  <dimension ref="A2:H49"/>
  <sheetViews>
    <sheetView topLeftCell="A25" zoomScale="130" zoomScaleNormal="130" workbookViewId="0">
      <selection activeCell="L13" sqref="L13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46023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2.2200000000000002</v>
      </c>
      <c r="E5" s="15"/>
      <c r="F5" s="16"/>
      <c r="G5" s="17">
        <f t="shared" ref="G5:G11" si="0">SUM(D5:F5)</f>
        <v>2.2200000000000002</v>
      </c>
      <c r="H5" s="18">
        <f>ROUND(G5,2)</f>
        <v>2.2200000000000002</v>
      </c>
    </row>
    <row r="6" spans="1:8" ht="15" customHeight="1" x14ac:dyDescent="0.25">
      <c r="A6" s="19">
        <v>1350</v>
      </c>
      <c r="B6" s="20" t="s">
        <v>15</v>
      </c>
      <c r="C6" s="21" t="s">
        <v>16</v>
      </c>
      <c r="D6" s="22">
        <v>4.2699999999999996</v>
      </c>
      <c r="E6" s="22"/>
      <c r="F6" s="23"/>
      <c r="G6" s="17">
        <f t="shared" si="0"/>
        <v>4.2699999999999996</v>
      </c>
      <c r="H6" s="24">
        <f t="shared" ref="H6:H11" si="1">ROUND(G6,2)</f>
        <v>4.2699999999999996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151.33000000000001</v>
      </c>
      <c r="E7" s="22"/>
      <c r="F7" s="23"/>
      <c r="G7" s="17">
        <f t="shared" si="0"/>
        <v>151.33000000000001</v>
      </c>
      <c r="H7" s="24">
        <f t="shared" si="1"/>
        <v>151.33000000000001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190.18</v>
      </c>
      <c r="E8" s="22"/>
      <c r="F8" s="23"/>
      <c r="G8" s="17">
        <f t="shared" si="0"/>
        <v>190.18</v>
      </c>
      <c r="H8" s="24">
        <f t="shared" si="1"/>
        <v>190.18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1405.83</v>
      </c>
      <c r="E9" s="22"/>
      <c r="F9" s="23"/>
      <c r="G9" s="17">
        <f t="shared" si="0"/>
        <v>1405.83</v>
      </c>
      <c r="H9" s="24">
        <f t="shared" si="1"/>
        <v>1405.83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18.11</v>
      </c>
      <c r="E10" s="22"/>
      <c r="F10" s="23"/>
      <c r="G10" s="17">
        <f t="shared" si="0"/>
        <v>18.11</v>
      </c>
      <c r="H10" s="24">
        <f t="shared" si="1"/>
        <v>18.11</v>
      </c>
    </row>
    <row r="11" spans="1:8" ht="15" customHeight="1" x14ac:dyDescent="0.25">
      <c r="A11" s="19">
        <v>3710</v>
      </c>
      <c r="B11" s="20" t="s">
        <v>85</v>
      </c>
      <c r="C11" s="21" t="s">
        <v>86</v>
      </c>
      <c r="D11" s="22">
        <v>1.9</v>
      </c>
      <c r="E11" s="22"/>
      <c r="F11" s="23"/>
      <c r="G11" s="17">
        <f t="shared" si="0"/>
        <v>1.9</v>
      </c>
      <c r="H11" s="24">
        <f t="shared" si="1"/>
        <v>1.9</v>
      </c>
    </row>
    <row r="12" spans="1:8" ht="15" customHeight="1" x14ac:dyDescent="0.25">
      <c r="A12" s="19">
        <v>5280</v>
      </c>
      <c r="B12" s="20" t="s">
        <v>125</v>
      </c>
      <c r="C12" s="21" t="s">
        <v>126</v>
      </c>
      <c r="D12" s="22">
        <v>2.72</v>
      </c>
      <c r="E12" s="22"/>
      <c r="F12" s="23"/>
      <c r="G12" s="17">
        <f t="shared" ref="G12:G21" si="2">SUM(D12:F12)</f>
        <v>2.72</v>
      </c>
      <c r="H12" s="24">
        <f t="shared" ref="H12:H22" si="3">ROUND(G12,2)</f>
        <v>2.72</v>
      </c>
    </row>
    <row r="13" spans="1:8" ht="15" customHeight="1" x14ac:dyDescent="0.25">
      <c r="A13" s="19">
        <v>5600</v>
      </c>
      <c r="B13" s="20" t="s">
        <v>142</v>
      </c>
      <c r="C13" s="21" t="s">
        <v>143</v>
      </c>
      <c r="D13" s="22">
        <v>1.9</v>
      </c>
      <c r="E13" s="22"/>
      <c r="F13" s="23"/>
      <c r="G13" s="17">
        <f t="shared" si="2"/>
        <v>1.9</v>
      </c>
      <c r="H13" s="24">
        <f t="shared" si="3"/>
        <v>1.9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5.55</v>
      </c>
      <c r="E14" s="22"/>
      <c r="F14" s="23"/>
      <c r="G14" s="17">
        <f t="shared" si="2"/>
        <v>5.55</v>
      </c>
      <c r="H14" s="24">
        <f t="shared" si="3"/>
        <v>5.55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3550.06</v>
      </c>
      <c r="E15" s="22"/>
      <c r="F15" s="23"/>
      <c r="G15" s="17">
        <f t="shared" si="2"/>
        <v>3550.06</v>
      </c>
      <c r="H15" s="24">
        <f t="shared" si="3"/>
        <v>3550.06</v>
      </c>
    </row>
    <row r="16" spans="1:8" ht="15" customHeight="1" x14ac:dyDescent="0.25">
      <c r="A16" s="19">
        <v>5760</v>
      </c>
      <c r="B16" s="20" t="s">
        <v>154</v>
      </c>
      <c r="C16" s="21" t="s">
        <v>155</v>
      </c>
      <c r="D16" s="25">
        <v>5.62</v>
      </c>
      <c r="E16" s="25"/>
      <c r="F16" s="23"/>
      <c r="G16" s="17">
        <f t="shared" si="2"/>
        <v>5.62</v>
      </c>
      <c r="H16" s="24">
        <f t="shared" si="3"/>
        <v>5.62</v>
      </c>
    </row>
    <row r="17" spans="1:8" ht="15" customHeight="1" x14ac:dyDescent="0.25">
      <c r="A17" s="19">
        <v>6292</v>
      </c>
      <c r="B17" s="20" t="s">
        <v>174</v>
      </c>
      <c r="C17" s="21" t="s">
        <v>175</v>
      </c>
      <c r="D17" s="22">
        <v>18.260000000000002</v>
      </c>
      <c r="E17" s="22"/>
      <c r="F17" s="23"/>
      <c r="G17" s="17">
        <f t="shared" si="2"/>
        <v>18.260000000000002</v>
      </c>
      <c r="H17" s="24">
        <f t="shared" si="3"/>
        <v>18.260000000000002</v>
      </c>
    </row>
    <row r="18" spans="1:8" ht="15" customHeight="1" x14ac:dyDescent="0.25">
      <c r="A18" s="19">
        <v>6500</v>
      </c>
      <c r="B18" s="20" t="s">
        <v>180</v>
      </c>
      <c r="C18" s="21" t="s">
        <v>181</v>
      </c>
      <c r="D18" s="22">
        <v>20.72</v>
      </c>
      <c r="E18" s="22"/>
      <c r="F18" s="23"/>
      <c r="G18" s="17">
        <f t="shared" si="2"/>
        <v>20.72</v>
      </c>
      <c r="H18" s="24">
        <f t="shared" si="3"/>
        <v>20.72</v>
      </c>
    </row>
    <row r="19" spans="1:8" ht="15" customHeight="1" x14ac:dyDescent="0.25">
      <c r="A19" s="19">
        <v>6670</v>
      </c>
      <c r="B19" s="20" t="s">
        <v>190</v>
      </c>
      <c r="C19" s="21" t="s">
        <v>197</v>
      </c>
      <c r="D19" s="22">
        <v>13.02</v>
      </c>
      <c r="E19" s="22"/>
      <c r="F19" s="23"/>
      <c r="G19" s="17">
        <f t="shared" si="2"/>
        <v>13.02</v>
      </c>
      <c r="H19" s="24">
        <f t="shared" si="3"/>
        <v>13.02</v>
      </c>
    </row>
    <row r="20" spans="1:8" ht="15" customHeight="1" x14ac:dyDescent="0.25">
      <c r="A20" s="19">
        <v>6871</v>
      </c>
      <c r="B20" s="20" t="s">
        <v>203</v>
      </c>
      <c r="C20" s="21" t="s">
        <v>204</v>
      </c>
      <c r="D20" s="22">
        <v>11.9</v>
      </c>
      <c r="E20" s="22"/>
      <c r="F20" s="23"/>
      <c r="G20" s="17">
        <f t="shared" si="2"/>
        <v>11.9</v>
      </c>
      <c r="H20" s="24">
        <f t="shared" si="3"/>
        <v>11.9</v>
      </c>
    </row>
    <row r="21" spans="1:8" ht="15" customHeight="1" x14ac:dyDescent="0.25">
      <c r="A21" s="19">
        <v>7110</v>
      </c>
      <c r="B21" s="20" t="s">
        <v>218</v>
      </c>
      <c r="C21" s="21" t="s">
        <v>219</v>
      </c>
      <c r="D21" s="22">
        <v>5.16</v>
      </c>
      <c r="E21" s="22"/>
      <c r="F21" s="23"/>
      <c r="G21" s="17">
        <f t="shared" si="2"/>
        <v>5.16</v>
      </c>
      <c r="H21" s="24">
        <f t="shared" si="3"/>
        <v>5.16</v>
      </c>
    </row>
    <row r="22" spans="1:8" ht="15" customHeight="1" x14ac:dyDescent="0.25">
      <c r="A22" s="19">
        <v>7140</v>
      </c>
      <c r="B22" s="20" t="s">
        <v>220</v>
      </c>
      <c r="C22" s="21" t="s">
        <v>221</v>
      </c>
      <c r="D22" s="22">
        <v>39.04</v>
      </c>
      <c r="E22" s="22"/>
      <c r="F22" s="23"/>
      <c r="G22" s="17">
        <f t="shared" ref="G22:G29" si="4">SUM(D22:F22)</f>
        <v>39.04</v>
      </c>
      <c r="H22" s="24">
        <f t="shared" si="3"/>
        <v>39.04</v>
      </c>
    </row>
    <row r="23" spans="1:8" ht="15" customHeight="1" x14ac:dyDescent="0.25">
      <c r="A23" s="19">
        <v>7490</v>
      </c>
      <c r="B23" s="20" t="s">
        <v>257</v>
      </c>
      <c r="C23" s="21" t="s">
        <v>258</v>
      </c>
      <c r="D23" s="22">
        <v>3.28</v>
      </c>
      <c r="E23" s="22"/>
      <c r="F23" s="23"/>
      <c r="G23" s="17">
        <f t="shared" si="4"/>
        <v>3.28</v>
      </c>
      <c r="H23" s="24">
        <f t="shared" ref="H23:H29" si="5">ROUND(G23,2)</f>
        <v>3.28</v>
      </c>
    </row>
    <row r="24" spans="1:8" ht="15" customHeight="1" x14ac:dyDescent="0.25">
      <c r="A24" s="19">
        <v>7600</v>
      </c>
      <c r="B24" s="20" t="s">
        <v>251</v>
      </c>
      <c r="C24" s="21" t="s">
        <v>265</v>
      </c>
      <c r="D24" s="22">
        <v>17.739999999999998</v>
      </c>
      <c r="E24" s="22"/>
      <c r="F24" s="23"/>
      <c r="G24" s="17">
        <f t="shared" si="4"/>
        <v>17.739999999999998</v>
      </c>
      <c r="H24" s="24">
        <f t="shared" si="5"/>
        <v>17.739999999999998</v>
      </c>
    </row>
    <row r="25" spans="1:8" ht="15" customHeight="1" x14ac:dyDescent="0.25">
      <c r="A25" s="19">
        <v>7690</v>
      </c>
      <c r="B25" s="20" t="s">
        <v>270</v>
      </c>
      <c r="C25" s="21" t="s">
        <v>271</v>
      </c>
      <c r="D25" s="22">
        <v>15.25</v>
      </c>
      <c r="E25" s="22"/>
      <c r="F25" s="23"/>
      <c r="G25" s="17">
        <f t="shared" si="4"/>
        <v>15.25</v>
      </c>
      <c r="H25" s="24">
        <f t="shared" si="5"/>
        <v>15.25</v>
      </c>
    </row>
    <row r="26" spans="1:8" ht="15" customHeight="1" x14ac:dyDescent="0.25">
      <c r="A26" s="19">
        <v>8000</v>
      </c>
      <c r="B26" s="20" t="s">
        <v>272</v>
      </c>
      <c r="C26" s="21" t="s">
        <v>273</v>
      </c>
      <c r="D26" s="22">
        <v>40.21</v>
      </c>
      <c r="E26" s="22"/>
      <c r="F26" s="23"/>
      <c r="G26" s="17">
        <f t="shared" si="4"/>
        <v>40.21</v>
      </c>
      <c r="H26" s="24">
        <f t="shared" si="5"/>
        <v>40.21</v>
      </c>
    </row>
    <row r="27" spans="1:8" ht="15" customHeight="1" x14ac:dyDescent="0.25">
      <c r="A27" s="19">
        <v>8730</v>
      </c>
      <c r="B27" s="20" t="s">
        <v>305</v>
      </c>
      <c r="C27" s="21" t="s">
        <v>306</v>
      </c>
      <c r="D27" s="22">
        <v>23.5</v>
      </c>
      <c r="E27" s="22"/>
      <c r="F27" s="23"/>
      <c r="G27" s="17">
        <f t="shared" si="4"/>
        <v>23.5</v>
      </c>
      <c r="H27" s="24">
        <f t="shared" si="5"/>
        <v>23.5</v>
      </c>
    </row>
    <row r="28" spans="1:8" ht="15" customHeight="1" x14ac:dyDescent="0.25">
      <c r="A28" s="19">
        <v>8890</v>
      </c>
      <c r="B28" s="20" t="s">
        <v>310</v>
      </c>
      <c r="C28" s="21" t="s">
        <v>311</v>
      </c>
      <c r="D28" s="22">
        <v>1.9</v>
      </c>
      <c r="E28" s="22"/>
      <c r="F28" s="23"/>
      <c r="G28" s="17">
        <f t="shared" si="4"/>
        <v>1.9</v>
      </c>
      <c r="H28" s="24">
        <f t="shared" si="5"/>
        <v>1.9</v>
      </c>
    </row>
    <row r="29" spans="1:8" ht="15" customHeight="1" x14ac:dyDescent="0.25">
      <c r="A29" s="19">
        <v>8990</v>
      </c>
      <c r="B29" s="20" t="s">
        <v>319</v>
      </c>
      <c r="C29" s="21" t="s">
        <v>320</v>
      </c>
      <c r="D29" s="22">
        <v>32.020000000000003</v>
      </c>
      <c r="E29" s="22"/>
      <c r="F29" s="23"/>
      <c r="G29" s="17">
        <f t="shared" si="4"/>
        <v>32.020000000000003</v>
      </c>
      <c r="H29" s="24">
        <f t="shared" si="5"/>
        <v>32.020000000000003</v>
      </c>
    </row>
    <row r="30" spans="1:8" ht="15" customHeight="1" x14ac:dyDescent="0.25">
      <c r="A30" s="19">
        <v>130441</v>
      </c>
      <c r="B30" s="20" t="s">
        <v>416</v>
      </c>
      <c r="C30" s="21" t="s">
        <v>417</v>
      </c>
      <c r="D30" s="22">
        <v>17.760000000000002</v>
      </c>
      <c r="E30" s="22"/>
      <c r="F30" s="23"/>
      <c r="G30" s="17">
        <f t="shared" ref="G30:G31" si="6">SUM(D30:F30)</f>
        <v>17.760000000000002</v>
      </c>
      <c r="H30" s="24">
        <f t="shared" ref="H30:H33" si="7">ROUND(G30,2)</f>
        <v>17.760000000000002</v>
      </c>
    </row>
    <row r="31" spans="1:8" ht="15" customHeight="1" x14ac:dyDescent="0.25">
      <c r="A31" s="19">
        <v>130482</v>
      </c>
      <c r="B31" s="20" t="s">
        <v>400</v>
      </c>
      <c r="C31" s="21" t="s">
        <v>756</v>
      </c>
      <c r="D31" s="22">
        <v>2.96</v>
      </c>
      <c r="E31" s="22"/>
      <c r="F31" s="23"/>
      <c r="G31" s="17">
        <f t="shared" si="6"/>
        <v>2.96</v>
      </c>
      <c r="H31" s="24">
        <f t="shared" si="7"/>
        <v>2.96</v>
      </c>
    </row>
    <row r="32" spans="1:8" ht="15" customHeight="1" x14ac:dyDescent="0.25">
      <c r="A32" s="19">
        <v>130554</v>
      </c>
      <c r="B32" s="20" t="s">
        <v>436</v>
      </c>
      <c r="C32" s="21" t="s">
        <v>770</v>
      </c>
      <c r="D32" s="22">
        <v>19.61</v>
      </c>
      <c r="E32" s="22"/>
      <c r="F32" s="23"/>
      <c r="G32" s="17">
        <f t="shared" ref="G32:G34" si="8">SUM(D32:F32)</f>
        <v>19.61</v>
      </c>
      <c r="H32" s="24">
        <f t="shared" si="7"/>
        <v>19.61</v>
      </c>
    </row>
    <row r="33" spans="1:8" ht="15" customHeight="1" x14ac:dyDescent="0.25">
      <c r="A33" s="19">
        <v>130553</v>
      </c>
      <c r="B33" s="20" t="s">
        <v>438</v>
      </c>
      <c r="C33" s="21" t="s">
        <v>439</v>
      </c>
      <c r="D33" s="22">
        <v>70.08</v>
      </c>
      <c r="E33" s="22"/>
      <c r="F33" s="23"/>
      <c r="G33" s="17">
        <f t="shared" si="8"/>
        <v>70.08</v>
      </c>
      <c r="H33" s="24">
        <f t="shared" si="7"/>
        <v>70.08</v>
      </c>
    </row>
    <row r="34" spans="1:8" ht="15" customHeight="1" x14ac:dyDescent="0.25">
      <c r="A34" s="19">
        <v>130880</v>
      </c>
      <c r="B34" s="20" t="s">
        <v>515</v>
      </c>
      <c r="C34" s="21" t="s">
        <v>516</v>
      </c>
      <c r="D34" s="22">
        <v>918.28</v>
      </c>
      <c r="E34" s="22"/>
      <c r="F34" s="23"/>
      <c r="G34" s="17">
        <f t="shared" si="8"/>
        <v>918.28</v>
      </c>
      <c r="H34" s="24">
        <f t="shared" ref="H34:H35" si="9">ROUND(G34,2)</f>
        <v>918.28</v>
      </c>
    </row>
    <row r="35" spans="1:8" ht="15" customHeight="1" x14ac:dyDescent="0.25">
      <c r="A35" s="19">
        <v>152000</v>
      </c>
      <c r="B35" s="20" t="s">
        <v>538</v>
      </c>
      <c r="C35" s="21" t="s">
        <v>539</v>
      </c>
      <c r="D35" s="22">
        <v>1.03</v>
      </c>
      <c r="E35" s="22"/>
      <c r="F35" s="23"/>
      <c r="G35" s="17">
        <f t="shared" ref="G35:G41" si="10">SUM(D35:F35)</f>
        <v>1.03</v>
      </c>
      <c r="H35" s="24">
        <f t="shared" si="9"/>
        <v>1.03</v>
      </c>
    </row>
    <row r="36" spans="1:8" ht="15" customHeight="1" x14ac:dyDescent="0.25">
      <c r="A36" s="19">
        <v>152008</v>
      </c>
      <c r="B36" s="20" t="s">
        <v>554</v>
      </c>
      <c r="C36" s="21" t="s">
        <v>555</v>
      </c>
      <c r="D36" s="22">
        <v>22.2</v>
      </c>
      <c r="E36" s="22"/>
      <c r="F36" s="23"/>
      <c r="G36" s="17">
        <f t="shared" si="10"/>
        <v>22.2</v>
      </c>
      <c r="H36" s="24">
        <f t="shared" ref="H36:H43" si="11">ROUND(G36,2)</f>
        <v>22.2</v>
      </c>
    </row>
    <row r="37" spans="1:8" ht="15" customHeight="1" x14ac:dyDescent="0.25">
      <c r="A37" s="19">
        <v>152010</v>
      </c>
      <c r="B37" s="20" t="s">
        <v>556</v>
      </c>
      <c r="C37" s="21" t="s">
        <v>557</v>
      </c>
      <c r="D37" s="22">
        <v>33.65</v>
      </c>
      <c r="E37" s="22"/>
      <c r="F37" s="23"/>
      <c r="G37" s="17">
        <f t="shared" si="10"/>
        <v>33.65</v>
      </c>
      <c r="H37" s="24">
        <f t="shared" si="11"/>
        <v>33.65</v>
      </c>
    </row>
    <row r="38" spans="1:8" ht="15" customHeight="1" x14ac:dyDescent="0.25">
      <c r="A38" s="19">
        <v>152012</v>
      </c>
      <c r="B38" s="20" t="s">
        <v>560</v>
      </c>
      <c r="C38" s="21" t="s">
        <v>561</v>
      </c>
      <c r="D38" s="22">
        <v>3.8</v>
      </c>
      <c r="E38" s="22"/>
      <c r="F38" s="23"/>
      <c r="G38" s="17">
        <f t="shared" si="10"/>
        <v>3.8</v>
      </c>
      <c r="H38" s="24">
        <f t="shared" si="11"/>
        <v>3.8</v>
      </c>
    </row>
    <row r="39" spans="1:8" ht="15" customHeight="1" x14ac:dyDescent="0.25">
      <c r="A39" s="19">
        <v>153001</v>
      </c>
      <c r="B39" s="20" t="s">
        <v>565</v>
      </c>
      <c r="C39" s="21" t="s">
        <v>566</v>
      </c>
      <c r="D39" s="22">
        <v>7.95</v>
      </c>
      <c r="E39" s="22"/>
      <c r="F39" s="23"/>
      <c r="G39" s="17">
        <f t="shared" si="10"/>
        <v>7.95</v>
      </c>
      <c r="H39" s="24">
        <f t="shared" si="11"/>
        <v>7.95</v>
      </c>
    </row>
    <row r="40" spans="1:8" ht="15" customHeight="1" x14ac:dyDescent="0.25">
      <c r="A40" s="19">
        <v>210246</v>
      </c>
      <c r="B40" s="20" t="s">
        <v>611</v>
      </c>
      <c r="C40" s="21" t="s">
        <v>784</v>
      </c>
      <c r="D40" s="22">
        <v>22.35</v>
      </c>
      <c r="E40" s="22"/>
      <c r="F40" s="23"/>
      <c r="G40" s="17">
        <f t="shared" si="10"/>
        <v>22.35</v>
      </c>
      <c r="H40" s="24">
        <f t="shared" si="11"/>
        <v>22.35</v>
      </c>
    </row>
    <row r="41" spans="1:8" ht="15" customHeight="1" x14ac:dyDescent="0.25">
      <c r="A41" s="19">
        <v>215158</v>
      </c>
      <c r="B41" s="20" t="s">
        <v>611</v>
      </c>
      <c r="C41" s="21" t="s">
        <v>776</v>
      </c>
      <c r="D41" s="22">
        <v>48.35</v>
      </c>
      <c r="E41" s="22"/>
      <c r="F41" s="23"/>
      <c r="G41" s="17">
        <f t="shared" si="10"/>
        <v>48.35</v>
      </c>
      <c r="H41" s="24">
        <f t="shared" si="11"/>
        <v>48.35</v>
      </c>
    </row>
    <row r="42" spans="1:8" ht="15" customHeight="1" x14ac:dyDescent="0.25">
      <c r="A42" s="19">
        <v>230201</v>
      </c>
      <c r="B42" s="20" t="s">
        <v>631</v>
      </c>
      <c r="C42" s="21" t="s">
        <v>632</v>
      </c>
      <c r="D42" s="22">
        <v>553.76</v>
      </c>
      <c r="E42" s="22"/>
      <c r="F42" s="23"/>
      <c r="G42" s="17">
        <f t="shared" ref="G42:G47" si="12">SUM(D42:F42)</f>
        <v>553.76</v>
      </c>
      <c r="H42" s="24">
        <f t="shared" si="11"/>
        <v>553.76</v>
      </c>
    </row>
    <row r="43" spans="1:8" ht="15" customHeight="1" x14ac:dyDescent="0.25">
      <c r="A43" s="19">
        <v>230202</v>
      </c>
      <c r="B43" s="20" t="s">
        <v>633</v>
      </c>
      <c r="C43" s="21" t="s">
        <v>634</v>
      </c>
      <c r="D43" s="22">
        <v>425.5</v>
      </c>
      <c r="E43" s="4">
        <v>35.6</v>
      </c>
      <c r="F43" s="23">
        <v>391.84</v>
      </c>
      <c r="G43" s="17">
        <f t="shared" si="12"/>
        <v>852.94</v>
      </c>
      <c r="H43" s="24">
        <f t="shared" si="11"/>
        <v>852.94</v>
      </c>
    </row>
    <row r="44" spans="1:8" ht="15" customHeight="1" x14ac:dyDescent="0.25">
      <c r="A44" s="19">
        <v>230203</v>
      </c>
      <c r="B44" s="20" t="s">
        <v>635</v>
      </c>
      <c r="C44" s="21" t="s">
        <v>636</v>
      </c>
      <c r="D44" s="22">
        <v>149.75</v>
      </c>
      <c r="E44" s="22"/>
      <c r="F44" s="23"/>
      <c r="G44" s="17">
        <f t="shared" si="12"/>
        <v>149.75</v>
      </c>
      <c r="H44" s="24">
        <f t="shared" ref="H44:H47" si="13">ROUND(G44,2)</f>
        <v>149.75</v>
      </c>
    </row>
    <row r="45" spans="1:8" ht="15" customHeight="1" x14ac:dyDescent="0.25">
      <c r="A45" s="19">
        <v>230208</v>
      </c>
      <c r="B45" s="20" t="s">
        <v>639</v>
      </c>
      <c r="C45" s="21" t="s">
        <v>640</v>
      </c>
      <c r="D45" s="22">
        <v>104.44</v>
      </c>
      <c r="E45" s="22"/>
      <c r="F45" s="23">
        <v>95.16</v>
      </c>
      <c r="G45" s="17">
        <f t="shared" si="12"/>
        <v>199.6</v>
      </c>
      <c r="H45" s="24">
        <f t="shared" si="13"/>
        <v>199.6</v>
      </c>
    </row>
    <row r="46" spans="1:8" ht="15" customHeight="1" x14ac:dyDescent="0.25">
      <c r="A46" s="26">
        <v>230801</v>
      </c>
      <c r="B46" s="20" t="s">
        <v>645</v>
      </c>
      <c r="C46" s="21" t="s">
        <v>719</v>
      </c>
      <c r="D46" s="22">
        <v>9.0299999999999994</v>
      </c>
      <c r="E46" s="22"/>
      <c r="F46" s="23"/>
      <c r="G46" s="17">
        <f t="shared" si="12"/>
        <v>9.0299999999999994</v>
      </c>
      <c r="H46" s="24">
        <f t="shared" si="13"/>
        <v>9.0299999999999994</v>
      </c>
    </row>
    <row r="47" spans="1:8" ht="15" customHeight="1" x14ac:dyDescent="0.25">
      <c r="A47" s="19">
        <v>814020</v>
      </c>
      <c r="B47" s="20" t="s">
        <v>647</v>
      </c>
      <c r="C47" s="21" t="s">
        <v>648</v>
      </c>
      <c r="D47" s="22">
        <v>22.2</v>
      </c>
      <c r="E47" s="22"/>
      <c r="F47" s="23"/>
      <c r="G47" s="17">
        <f t="shared" si="12"/>
        <v>22.2</v>
      </c>
      <c r="H47" s="24">
        <f t="shared" si="13"/>
        <v>22.2</v>
      </c>
    </row>
    <row r="48" spans="1:8" ht="15" customHeight="1" x14ac:dyDescent="0.25">
      <c r="D48" s="34">
        <f>SUM(D5:D47)</f>
        <v>8014.3899999999985</v>
      </c>
      <c r="E48" s="34">
        <f>SUM(E5:E47)</f>
        <v>35.6</v>
      </c>
      <c r="F48" s="35">
        <f>SUM(F7:F47)</f>
        <v>487</v>
      </c>
      <c r="G48" s="36">
        <f>SUM(G5:G47)</f>
        <v>8536.9900000000016</v>
      </c>
      <c r="H48" s="37">
        <f>SUM(H5:H47)</f>
        <v>8536.9900000000016</v>
      </c>
    </row>
    <row r="49" spans="1:8" ht="15" customHeight="1" x14ac:dyDescent="0.25">
      <c r="A49" s="2" t="s">
        <v>7</v>
      </c>
      <c r="F49" s="4" t="s">
        <v>7</v>
      </c>
      <c r="G49" s="38"/>
      <c r="H49" s="37"/>
    </row>
  </sheetData>
  <pageMargins left="0.7" right="0.7" top="0.75" bottom="0.75" header="0.3" footer="0.3"/>
  <pageSetup scale="92" fitToHeight="0" orientation="portrait" copies="2" r:id="rId1"/>
  <legacy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C02B-6EA2-4E70-B7E4-456C5D0AC203}">
  <dimension ref="A2:H402"/>
  <sheetViews>
    <sheetView topLeftCell="A241" zoomScale="120" zoomScaleNormal="120" workbookViewId="0">
      <selection activeCell="P256" sqref="P25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3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45992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13.54</v>
      </c>
      <c r="E5" s="15"/>
      <c r="F5" s="16"/>
      <c r="G5" s="17">
        <f t="shared" ref="G5:G60" si="0">SUM(D5:F5)</f>
        <v>13.54</v>
      </c>
      <c r="H5" s="18">
        <f t="shared" ref="H5:H68" si="1">ROUND(G5,2)</f>
        <v>13.54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19.27</v>
      </c>
      <c r="E11" s="22"/>
      <c r="F11" s="23"/>
      <c r="G11" s="17">
        <f t="shared" si="0"/>
        <v>19.27</v>
      </c>
      <c r="H11" s="24">
        <f t="shared" si="1"/>
        <v>19.27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16.34</v>
      </c>
      <c r="E14" s="22"/>
      <c r="F14" s="23"/>
      <c r="G14" s="17">
        <f t="shared" si="0"/>
        <v>16.34</v>
      </c>
      <c r="H14" s="24">
        <f t="shared" si="1"/>
        <v>16.34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208.22</v>
      </c>
      <c r="E31" s="22"/>
      <c r="F31" s="23"/>
      <c r="G31" s="17">
        <f t="shared" si="0"/>
        <v>208.22</v>
      </c>
      <c r="H31" s="24">
        <f t="shared" si="1"/>
        <v>208.22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5.7</v>
      </c>
      <c r="E37" s="22"/>
      <c r="F37" s="23"/>
      <c r="G37" s="17">
        <f t="shared" si="0"/>
        <v>5.7</v>
      </c>
      <c r="H37" s="24">
        <f t="shared" si="1"/>
        <v>5.7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22.35</v>
      </c>
      <c r="E56" s="22"/>
      <c r="F56" s="23"/>
      <c r="G56" s="17">
        <f t="shared" si="0"/>
        <v>22.35</v>
      </c>
      <c r="H56" s="24">
        <f t="shared" si="1"/>
        <v>22.35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>
        <v>1.48</v>
      </c>
      <c r="E57" s="22"/>
      <c r="F57" s="23"/>
      <c r="G57" s="17">
        <f t="shared" si="0"/>
        <v>1.48</v>
      </c>
      <c r="H57" s="24">
        <f t="shared" si="1"/>
        <v>1.48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>
        <v>0.74</v>
      </c>
      <c r="E62" s="22"/>
      <c r="F62" s="23"/>
      <c r="G62" s="17">
        <f t="shared" ref="G62:G125" si="2">SUM(D62:F62)</f>
        <v>0.74</v>
      </c>
      <c r="H62" s="24">
        <f t="shared" si="1"/>
        <v>0.74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59.2</v>
      </c>
      <c r="E67" s="22"/>
      <c r="F67" s="23"/>
      <c r="G67" s="17">
        <f t="shared" si="2"/>
        <v>59.2</v>
      </c>
      <c r="H67" s="24">
        <f t="shared" si="1"/>
        <v>59.2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21.74</v>
      </c>
      <c r="E70" s="22"/>
      <c r="F70" s="23"/>
      <c r="G70" s="17">
        <f t="shared" si="2"/>
        <v>21.74</v>
      </c>
      <c r="H70" s="24">
        <f t="shared" si="3"/>
        <v>21.74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78.290000000000006</v>
      </c>
      <c r="E84" s="22"/>
      <c r="F84" s="23"/>
      <c r="G84" s="17">
        <f t="shared" si="2"/>
        <v>78.290000000000006</v>
      </c>
      <c r="H84" s="24">
        <f t="shared" si="3"/>
        <v>78.290000000000006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6857.61</v>
      </c>
      <c r="E85" s="22"/>
      <c r="F85" s="23">
        <v>465.1</v>
      </c>
      <c r="G85" s="17">
        <f t="shared" si="2"/>
        <v>7322.71</v>
      </c>
      <c r="H85" s="24">
        <f t="shared" si="3"/>
        <v>7322.71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0.74</v>
      </c>
      <c r="E86" s="25"/>
      <c r="F86" s="23"/>
      <c r="G86" s="17">
        <f t="shared" si="2"/>
        <v>0.74</v>
      </c>
      <c r="H86" s="24">
        <f t="shared" si="3"/>
        <v>0.74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27.54</v>
      </c>
      <c r="E100" s="22"/>
      <c r="F100" s="23"/>
      <c r="G100" s="17">
        <f t="shared" si="2"/>
        <v>27.54</v>
      </c>
      <c r="H100" s="24">
        <f t="shared" si="3"/>
        <v>27.54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7.4</v>
      </c>
      <c r="E112" s="22"/>
      <c r="F112" s="23"/>
      <c r="G112" s="17">
        <f t="shared" si="2"/>
        <v>7.4</v>
      </c>
      <c r="H112" s="24">
        <f t="shared" si="3"/>
        <v>7.4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8.8800000000000008</v>
      </c>
      <c r="E113" s="22"/>
      <c r="F113" s="23"/>
      <c r="G113" s="17">
        <f t="shared" si="2"/>
        <v>8.8800000000000008</v>
      </c>
      <c r="H113" s="24">
        <f t="shared" si="3"/>
        <v>8.8800000000000008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136.94999999999999</v>
      </c>
      <c r="E114" s="22"/>
      <c r="F114" s="23"/>
      <c r="G114" s="17">
        <f t="shared" si="2"/>
        <v>136.94999999999999</v>
      </c>
      <c r="H114" s="24">
        <f t="shared" si="3"/>
        <v>136.94999999999999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1.48</v>
      </c>
      <c r="E122" s="22"/>
      <c r="F122" s="23"/>
      <c r="G122" s="17">
        <f t="shared" si="2"/>
        <v>1.48</v>
      </c>
      <c r="H122" s="24">
        <f t="shared" si="3"/>
        <v>1.48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>
        <v>6.52</v>
      </c>
      <c r="E123" s="22"/>
      <c r="F123" s="23"/>
      <c r="G123" s="17">
        <f t="shared" si="2"/>
        <v>6.52</v>
      </c>
      <c r="H123" s="24">
        <f t="shared" si="3"/>
        <v>6.52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95</v>
      </c>
      <c r="E126" s="22"/>
      <c r="F126" s="23"/>
      <c r="G126" s="17">
        <f t="shared" ref="G126:G189" si="4">SUM(D126:F126)</f>
        <v>95</v>
      </c>
      <c r="H126" s="24">
        <f t="shared" si="3"/>
        <v>95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7354</v>
      </c>
      <c r="B135" s="20" t="s">
        <v>238</v>
      </c>
      <c r="C135" s="21" t="s">
        <v>239</v>
      </c>
      <c r="D135" s="22">
        <v>246.8</v>
      </c>
      <c r="E135" s="22"/>
      <c r="F135" s="23"/>
      <c r="G135" s="17">
        <f t="shared" si="4"/>
        <v>246.8</v>
      </c>
      <c r="H135" s="24">
        <f t="shared" si="5"/>
        <v>246.8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>
        <v>124.32</v>
      </c>
      <c r="E139" s="22"/>
      <c r="F139" s="23"/>
      <c r="G139" s="17">
        <f t="shared" si="4"/>
        <v>124.32</v>
      </c>
      <c r="H139" s="24">
        <f t="shared" si="5"/>
        <v>124.32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3.7</v>
      </c>
      <c r="E147" s="22"/>
      <c r="F147" s="23"/>
      <c r="G147" s="17">
        <f t="shared" si="4"/>
        <v>3.7</v>
      </c>
      <c r="H147" s="24">
        <f t="shared" si="5"/>
        <v>3.7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>
        <v>11.3</v>
      </c>
      <c r="E150" s="22"/>
      <c r="F150" s="23"/>
      <c r="G150" s="17">
        <f t="shared" si="4"/>
        <v>11.3</v>
      </c>
      <c r="H150" s="24">
        <f t="shared" si="5"/>
        <v>11.3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14.4</v>
      </c>
      <c r="E177" s="22"/>
      <c r="F177" s="23"/>
      <c r="G177" s="17">
        <f t="shared" si="4"/>
        <v>14.4</v>
      </c>
      <c r="H177" s="24">
        <f t="shared" si="5"/>
        <v>14.4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2.17</v>
      </c>
      <c r="E180" s="22"/>
      <c r="F180" s="23"/>
      <c r="G180" s="17">
        <f t="shared" si="4"/>
        <v>2.17</v>
      </c>
      <c r="H180" s="24">
        <f t="shared" si="5"/>
        <v>2.17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2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59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0.74</v>
      </c>
      <c r="E229" s="22"/>
      <c r="F229" s="23"/>
      <c r="G229" s="17">
        <f t="shared" si="6"/>
        <v>0.74</v>
      </c>
      <c r="H229" s="24">
        <f t="shared" si="7"/>
        <v>0.74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130424</v>
      </c>
      <c r="B242" s="20" t="s">
        <v>412</v>
      </c>
      <c r="C242" s="21" t="s">
        <v>413</v>
      </c>
      <c r="D242" s="22">
        <v>22.05</v>
      </c>
      <c r="E242" s="22"/>
      <c r="F242" s="23"/>
      <c r="G242" s="17">
        <f t="shared" si="6"/>
        <v>22.05</v>
      </c>
      <c r="H242" s="24">
        <f t="shared" si="7"/>
        <v>22.05</v>
      </c>
    </row>
    <row r="243" spans="1:8" ht="15" customHeight="1" x14ac:dyDescent="0.25">
      <c r="A243" s="19">
        <v>130441</v>
      </c>
      <c r="B243" s="20" t="s">
        <v>416</v>
      </c>
      <c r="C243" s="21" t="s">
        <v>417</v>
      </c>
      <c r="D243" s="22">
        <v>2.96</v>
      </c>
      <c r="E243" s="22"/>
      <c r="F243" s="23"/>
      <c r="G243" s="17">
        <f t="shared" si="6"/>
        <v>2.96</v>
      </c>
      <c r="H243" s="24">
        <f t="shared" si="7"/>
        <v>2.96</v>
      </c>
    </row>
    <row r="244" spans="1:8" ht="15" customHeight="1" x14ac:dyDescent="0.25">
      <c r="A244" s="19">
        <v>130482</v>
      </c>
      <c r="B244" s="20" t="s">
        <v>400</v>
      </c>
      <c r="C244" s="21" t="s">
        <v>756</v>
      </c>
      <c r="D244" s="22">
        <v>2.2200000000000002</v>
      </c>
      <c r="E244" s="22"/>
      <c r="F244" s="23"/>
      <c r="G244" s="17">
        <f t="shared" si="6"/>
        <v>2.2200000000000002</v>
      </c>
      <c r="H244" s="24">
        <f t="shared" si="7"/>
        <v>2.2200000000000002</v>
      </c>
    </row>
    <row r="245" spans="1:8" ht="15" customHeight="1" x14ac:dyDescent="0.25">
      <c r="A245" s="19">
        <v>130464</v>
      </c>
      <c r="B245" s="20" t="s">
        <v>418</v>
      </c>
      <c r="C245" s="21" t="s">
        <v>419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130465</v>
      </c>
      <c r="B246" s="20" t="s">
        <v>420</v>
      </c>
      <c r="C246" s="21" t="s">
        <v>421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130467</v>
      </c>
      <c r="B247" s="20" t="s">
        <v>400</v>
      </c>
      <c r="C247" s="21" t="s">
        <v>422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130482</v>
      </c>
      <c r="B248" s="20" t="s">
        <v>423</v>
      </c>
      <c r="C248" s="21" t="s">
        <v>424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130493</v>
      </c>
      <c r="B249" s="20" t="s">
        <v>425</v>
      </c>
      <c r="C249" s="21" t="s">
        <v>426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130507</v>
      </c>
      <c r="B250" s="20" t="s">
        <v>423</v>
      </c>
      <c r="C250" s="21" t="s">
        <v>427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130510</v>
      </c>
      <c r="B251" s="20" t="s">
        <v>428</v>
      </c>
      <c r="C251" s="21" t="s">
        <v>429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130520</v>
      </c>
      <c r="B252" s="20" t="s">
        <v>430</v>
      </c>
      <c r="C252" s="21" t="s">
        <v>441</v>
      </c>
      <c r="D252" s="22">
        <v>51.3</v>
      </c>
      <c r="E252" s="22"/>
      <c r="F252" s="23"/>
      <c r="G252" s="17">
        <f t="shared" si="6"/>
        <v>51.3</v>
      </c>
      <c r="H252" s="24">
        <f t="shared" si="7"/>
        <v>51.3</v>
      </c>
    </row>
    <row r="253" spans="1:8" ht="15" customHeight="1" x14ac:dyDescent="0.25">
      <c r="A253" s="19">
        <v>130523</v>
      </c>
      <c r="B253" s="20" t="s">
        <v>432</v>
      </c>
      <c r="C253" s="21" t="s">
        <v>774</v>
      </c>
      <c r="D253" s="22"/>
      <c r="E253" s="22"/>
      <c r="F253" s="23"/>
      <c r="G253" s="17">
        <f t="shared" ref="G253:G313" si="8">SUM(D253:F253)</f>
        <v>0</v>
      </c>
      <c r="H253" s="24">
        <f t="shared" si="7"/>
        <v>0</v>
      </c>
    </row>
    <row r="254" spans="1:8" ht="15" customHeight="1" x14ac:dyDescent="0.25">
      <c r="A254" s="19">
        <v>130531</v>
      </c>
      <c r="B254" s="20" t="s">
        <v>434</v>
      </c>
      <c r="C254" s="21" t="s">
        <v>435</v>
      </c>
      <c r="D254" s="22"/>
      <c r="E254" s="22"/>
      <c r="F254" s="23"/>
      <c r="G254" s="17">
        <f t="shared" si="8"/>
        <v>0</v>
      </c>
      <c r="H254" s="24">
        <f t="shared" si="7"/>
        <v>0</v>
      </c>
    </row>
    <row r="255" spans="1:8" ht="15" customHeight="1" x14ac:dyDescent="0.25">
      <c r="A255" s="19">
        <v>130535</v>
      </c>
      <c r="B255" s="20" t="s">
        <v>428</v>
      </c>
      <c r="C255" s="21" t="s">
        <v>659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130540</v>
      </c>
      <c r="B256" s="20" t="s">
        <v>423</v>
      </c>
      <c r="C256" s="21" t="s">
        <v>678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130554</v>
      </c>
      <c r="B257" s="20" t="s">
        <v>436</v>
      </c>
      <c r="C257" s="21" t="s">
        <v>770</v>
      </c>
      <c r="D257" s="22">
        <v>5.18</v>
      </c>
      <c r="E257" s="22"/>
      <c r="F257" s="23"/>
      <c r="G257" s="17">
        <f t="shared" si="8"/>
        <v>5.18</v>
      </c>
      <c r="H257" s="24">
        <f t="shared" si="7"/>
        <v>5.18</v>
      </c>
    </row>
    <row r="258" spans="1:8" ht="15" customHeight="1" x14ac:dyDescent="0.25">
      <c r="A258" s="19">
        <v>130553</v>
      </c>
      <c r="B258" s="20" t="s">
        <v>438</v>
      </c>
      <c r="C258" s="21" t="s">
        <v>439</v>
      </c>
      <c r="D258" s="22"/>
      <c r="E258" s="22"/>
      <c r="F258" s="23"/>
      <c r="G258" s="17">
        <f t="shared" si="8"/>
        <v>0</v>
      </c>
      <c r="H258" s="24">
        <f t="shared" si="7"/>
        <v>0</v>
      </c>
    </row>
    <row r="259" spans="1:8" ht="15" customHeight="1" x14ac:dyDescent="0.25">
      <c r="A259" s="19">
        <v>130601</v>
      </c>
      <c r="B259" s="20" t="s">
        <v>440</v>
      </c>
      <c r="C259" s="21" t="s">
        <v>441</v>
      </c>
      <c r="D259" s="22">
        <v>23.95</v>
      </c>
      <c r="E259" s="22"/>
      <c r="F259" s="23"/>
      <c r="G259" s="17">
        <f t="shared" si="8"/>
        <v>23.95</v>
      </c>
      <c r="H259" s="24">
        <f t="shared" si="7"/>
        <v>23.95</v>
      </c>
    </row>
    <row r="260" spans="1:8" ht="15" customHeight="1" x14ac:dyDescent="0.25">
      <c r="A260" s="19">
        <v>130602</v>
      </c>
      <c r="B260" s="20" t="s">
        <v>440</v>
      </c>
      <c r="C260" s="21" t="s">
        <v>662</v>
      </c>
      <c r="D260" s="22"/>
      <c r="E260" s="22"/>
      <c r="F260" s="23"/>
      <c r="G260" s="17">
        <f t="shared" si="8"/>
        <v>0</v>
      </c>
      <c r="H260" s="24">
        <f t="shared" ref="H260:H323" si="9">ROUND(G260,2)</f>
        <v>0</v>
      </c>
    </row>
    <row r="261" spans="1:8" ht="15" customHeight="1" x14ac:dyDescent="0.25">
      <c r="A261" s="19">
        <v>130603</v>
      </c>
      <c r="B261" s="20" t="s">
        <v>442</v>
      </c>
      <c r="C261" s="21" t="s">
        <v>443</v>
      </c>
      <c r="D261" s="22"/>
      <c r="E261" s="22"/>
      <c r="F261" s="23"/>
      <c r="G261" s="17">
        <f t="shared" si="8"/>
        <v>0</v>
      </c>
      <c r="H261" s="24">
        <f t="shared" si="9"/>
        <v>0</v>
      </c>
    </row>
    <row r="262" spans="1:8" ht="15" customHeight="1" x14ac:dyDescent="0.25">
      <c r="A262" s="19">
        <v>130606</v>
      </c>
      <c r="B262" s="20" t="s">
        <v>444</v>
      </c>
      <c r="C262" s="21" t="s">
        <v>445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130607</v>
      </c>
      <c r="B263" s="20" t="s">
        <v>446</v>
      </c>
      <c r="C263" s="21" t="s">
        <v>447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130608</v>
      </c>
      <c r="B264" s="20" t="s">
        <v>448</v>
      </c>
      <c r="C264" s="21" t="s">
        <v>449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130609</v>
      </c>
      <c r="B265" s="20" t="s">
        <v>450</v>
      </c>
      <c r="C265" s="21" t="s">
        <v>451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130611</v>
      </c>
      <c r="B266" s="20" t="s">
        <v>452</v>
      </c>
      <c r="C266" s="21" t="s">
        <v>453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130612</v>
      </c>
      <c r="B267" s="20" t="s">
        <v>454</v>
      </c>
      <c r="C267" s="21" t="s">
        <v>455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130613</v>
      </c>
      <c r="B268" s="20" t="s">
        <v>456</v>
      </c>
      <c r="C268" s="21" t="s">
        <v>457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130614</v>
      </c>
      <c r="B269" s="20" t="s">
        <v>458</v>
      </c>
      <c r="C269" s="21" t="s">
        <v>459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130615</v>
      </c>
      <c r="B270" s="20" t="s">
        <v>460</v>
      </c>
      <c r="C270" s="21" t="s">
        <v>461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130619</v>
      </c>
      <c r="B271" s="20" t="s">
        <v>462</v>
      </c>
      <c r="C271" s="21" t="s">
        <v>463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130623</v>
      </c>
      <c r="B272" s="20" t="s">
        <v>464</v>
      </c>
      <c r="C272" s="21" t="s">
        <v>465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130626</v>
      </c>
      <c r="B273" s="20" t="s">
        <v>460</v>
      </c>
      <c r="C273" s="21" t="s">
        <v>466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130627</v>
      </c>
      <c r="B274" s="20" t="s">
        <v>462</v>
      </c>
      <c r="C274" s="21" t="s">
        <v>467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130630</v>
      </c>
      <c r="B275" s="20" t="s">
        <v>464</v>
      </c>
      <c r="C275" s="21" t="s">
        <v>468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130634</v>
      </c>
      <c r="B276" s="20" t="s">
        <v>464</v>
      </c>
      <c r="C276" s="21" t="s">
        <v>469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130636</v>
      </c>
      <c r="B277" s="20" t="s">
        <v>462</v>
      </c>
      <c r="C277" s="21" t="s">
        <v>470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130641</v>
      </c>
      <c r="B278" s="20" t="s">
        <v>464</v>
      </c>
      <c r="C278" s="21" t="s">
        <v>677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130706</v>
      </c>
      <c r="B279" s="20" t="s">
        <v>471</v>
      </c>
      <c r="C279" s="21" t="s">
        <v>472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130713</v>
      </c>
      <c r="B280" s="20" t="s">
        <v>473</v>
      </c>
      <c r="C280" s="21" t="s">
        <v>474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130718</v>
      </c>
      <c r="B281" s="20" t="s">
        <v>475</v>
      </c>
      <c r="C281" s="21" t="s">
        <v>691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130720</v>
      </c>
      <c r="B282" s="20" t="s">
        <v>476</v>
      </c>
      <c r="C282" s="21" t="s">
        <v>477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130722</v>
      </c>
      <c r="B283" s="20" t="s">
        <v>476</v>
      </c>
      <c r="C283" s="21" t="s">
        <v>686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130721</v>
      </c>
      <c r="B284" s="20" t="s">
        <v>478</v>
      </c>
      <c r="C284" s="21" t="s">
        <v>479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130723</v>
      </c>
      <c r="B285" s="20" t="s">
        <v>480</v>
      </c>
      <c r="C285" s="21" t="s">
        <v>481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130730</v>
      </c>
      <c r="B286" s="20" t="s">
        <v>482</v>
      </c>
      <c r="C286" s="21" t="s">
        <v>483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130736</v>
      </c>
      <c r="B287" s="20" t="s">
        <v>484</v>
      </c>
      <c r="C287" s="21" t="s">
        <v>485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130757</v>
      </c>
      <c r="B288" s="20" t="s">
        <v>482</v>
      </c>
      <c r="C288" s="21" t="s">
        <v>486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130772</v>
      </c>
      <c r="B289" s="20" t="s">
        <v>487</v>
      </c>
      <c r="C289" s="21" t="s">
        <v>488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130773</v>
      </c>
      <c r="B290" s="20" t="s">
        <v>489</v>
      </c>
      <c r="C290" s="21" t="s">
        <v>490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130778</v>
      </c>
      <c r="B291" s="20" t="s">
        <v>491</v>
      </c>
      <c r="C291" s="21" t="s">
        <v>492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130781</v>
      </c>
      <c r="B292" s="20" t="s">
        <v>493</v>
      </c>
      <c r="C292" s="21" t="s">
        <v>494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130792</v>
      </c>
      <c r="B293" s="20" t="s">
        <v>495</v>
      </c>
      <c r="C293" s="21" t="s">
        <v>292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130797</v>
      </c>
      <c r="B294" s="20" t="s">
        <v>491</v>
      </c>
      <c r="C294" s="21" t="s">
        <v>496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130801</v>
      </c>
      <c r="B295" s="20" t="s">
        <v>497</v>
      </c>
      <c r="C295" s="21" t="s">
        <v>498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130802</v>
      </c>
      <c r="B296" s="20" t="s">
        <v>499</v>
      </c>
      <c r="C296" s="21" t="s">
        <v>500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130806</v>
      </c>
      <c r="B297" s="20" t="s">
        <v>501</v>
      </c>
      <c r="C297" s="21" t="s">
        <v>502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130807</v>
      </c>
      <c r="B298" s="20" t="s">
        <v>503</v>
      </c>
      <c r="C298" s="21" t="s">
        <v>504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130822</v>
      </c>
      <c r="B299" s="20" t="s">
        <v>505</v>
      </c>
      <c r="C299" s="21" t="s">
        <v>506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130829</v>
      </c>
      <c r="B300" s="20" t="s">
        <v>507</v>
      </c>
      <c r="C300" s="21" t="s">
        <v>508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130849</v>
      </c>
      <c r="B301" s="20" t="s">
        <v>505</v>
      </c>
      <c r="C301" s="21" t="s">
        <v>509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130856</v>
      </c>
      <c r="B302" s="20" t="s">
        <v>510</v>
      </c>
      <c r="C302" s="21" t="s">
        <v>511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130858</v>
      </c>
      <c r="B303" s="20" t="s">
        <v>512</v>
      </c>
      <c r="C303" s="21" t="s">
        <v>513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130869</v>
      </c>
      <c r="B304" s="20" t="s">
        <v>507</v>
      </c>
      <c r="C304" s="21" t="s">
        <v>743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130880</v>
      </c>
      <c r="B305" s="20" t="s">
        <v>515</v>
      </c>
      <c r="C305" s="21" t="s">
        <v>516</v>
      </c>
      <c r="D305" s="22">
        <v>489.31</v>
      </c>
      <c r="E305" s="22"/>
      <c r="F305" s="23"/>
      <c r="G305" s="17">
        <f t="shared" si="8"/>
        <v>489.31</v>
      </c>
      <c r="H305" s="24">
        <f t="shared" si="9"/>
        <v>489.31</v>
      </c>
    </row>
    <row r="306" spans="1:8" ht="15" customHeight="1" x14ac:dyDescent="0.25">
      <c r="A306" s="19">
        <v>130891</v>
      </c>
      <c r="B306" s="20" t="s">
        <v>507</v>
      </c>
      <c r="C306" s="21" t="s">
        <v>517</v>
      </c>
      <c r="D306" s="22"/>
      <c r="E306" s="22"/>
      <c r="F306" s="23"/>
      <c r="G306" s="17">
        <f t="shared" si="8"/>
        <v>0</v>
      </c>
      <c r="H306" s="24">
        <f t="shared" si="9"/>
        <v>0</v>
      </c>
    </row>
    <row r="307" spans="1:8" ht="15" customHeight="1" x14ac:dyDescent="0.25">
      <c r="A307" s="19">
        <v>130951</v>
      </c>
      <c r="B307" s="20" t="s">
        <v>518</v>
      </c>
      <c r="C307" s="21" t="s">
        <v>519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130986</v>
      </c>
      <c r="B308" s="20" t="s">
        <v>515</v>
      </c>
      <c r="C308" s="21" t="s">
        <v>711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139110</v>
      </c>
      <c r="B309" s="20" t="s">
        <v>520</v>
      </c>
      <c r="C309" s="21" t="s">
        <v>521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150000</v>
      </c>
      <c r="B310" s="20" t="s">
        <v>522</v>
      </c>
      <c r="C310" s="21" t="s">
        <v>523</v>
      </c>
      <c r="D310" s="22">
        <v>1.48</v>
      </c>
      <c r="E310" s="22"/>
      <c r="F310" s="23"/>
      <c r="G310" s="17">
        <f t="shared" si="8"/>
        <v>1.48</v>
      </c>
      <c r="H310" s="24">
        <f t="shared" si="9"/>
        <v>1.48</v>
      </c>
    </row>
    <row r="311" spans="1:8" ht="15" customHeight="1" x14ac:dyDescent="0.25">
      <c r="A311" s="19">
        <v>150001</v>
      </c>
      <c r="B311" s="20" t="s">
        <v>524</v>
      </c>
      <c r="C311" s="21" t="s">
        <v>525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150002</v>
      </c>
      <c r="B312" s="20" t="s">
        <v>526</v>
      </c>
      <c r="C312" s="21" t="s">
        <v>527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150003</v>
      </c>
      <c r="B313" s="20" t="s">
        <v>528</v>
      </c>
      <c r="C313" s="21" t="s">
        <v>529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150005</v>
      </c>
      <c r="B314" s="20" t="s">
        <v>530</v>
      </c>
      <c r="C314" s="21" t="s">
        <v>531</v>
      </c>
      <c r="D314" s="22"/>
      <c r="E314" s="22"/>
      <c r="F314" s="23"/>
      <c r="G314" s="17">
        <v>0</v>
      </c>
      <c r="H314" s="24">
        <f t="shared" si="9"/>
        <v>0</v>
      </c>
    </row>
    <row r="315" spans="1:8" ht="15" customHeight="1" x14ac:dyDescent="0.25">
      <c r="A315" s="19">
        <v>150007</v>
      </c>
      <c r="B315" s="20" t="s">
        <v>532</v>
      </c>
      <c r="C315" s="21" t="s">
        <v>533</v>
      </c>
      <c r="D315" s="22"/>
      <c r="E315" s="22"/>
      <c r="F315" s="23"/>
      <c r="G315" s="17">
        <f t="shared" ref="G315:G378" si="10">SUM(D315:F315)</f>
        <v>0</v>
      </c>
      <c r="H315" s="24">
        <f t="shared" si="9"/>
        <v>0</v>
      </c>
    </row>
    <row r="316" spans="1:8" ht="15" customHeight="1" x14ac:dyDescent="0.25">
      <c r="A316" s="19">
        <v>150020</v>
      </c>
      <c r="B316" s="20" t="s">
        <v>534</v>
      </c>
      <c r="C316" s="21" t="s">
        <v>535</v>
      </c>
      <c r="D316" s="22">
        <v>109.95</v>
      </c>
      <c r="E316" s="22"/>
      <c r="F316" s="23"/>
      <c r="G316" s="17">
        <f t="shared" si="10"/>
        <v>109.95</v>
      </c>
      <c r="H316" s="24">
        <f t="shared" si="9"/>
        <v>109.95</v>
      </c>
    </row>
    <row r="317" spans="1:8" ht="15" customHeight="1" x14ac:dyDescent="0.25">
      <c r="A317" s="19">
        <v>150022</v>
      </c>
      <c r="B317" s="20" t="s">
        <v>530</v>
      </c>
      <c r="C317" s="21" t="s">
        <v>536</v>
      </c>
      <c r="D317" s="22"/>
      <c r="E317" s="22"/>
      <c r="F317" s="23"/>
      <c r="G317" s="17">
        <f t="shared" si="10"/>
        <v>0</v>
      </c>
      <c r="H317" s="24">
        <f t="shared" si="9"/>
        <v>0</v>
      </c>
    </row>
    <row r="318" spans="1:8" ht="15" customHeight="1" x14ac:dyDescent="0.25">
      <c r="A318" s="19">
        <v>150027</v>
      </c>
      <c r="B318" s="20" t="s">
        <v>530</v>
      </c>
      <c r="C318" s="21" t="s">
        <v>537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152000</v>
      </c>
      <c r="B319" s="20" t="s">
        <v>538</v>
      </c>
      <c r="C319" s="21" t="s">
        <v>539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152001</v>
      </c>
      <c r="B320" s="20" t="s">
        <v>540</v>
      </c>
      <c r="C320" s="21" t="s">
        <v>541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152002</v>
      </c>
      <c r="B321" s="20" t="s">
        <v>542</v>
      </c>
      <c r="C321" s="21" t="s">
        <v>543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152003</v>
      </c>
      <c r="B322" s="20" t="s">
        <v>544</v>
      </c>
      <c r="C322" s="21" t="s">
        <v>545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152004</v>
      </c>
      <c r="B323" s="20" t="s">
        <v>546</v>
      </c>
      <c r="C323" s="21" t="s">
        <v>547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152005</v>
      </c>
      <c r="B324" s="20" t="s">
        <v>548</v>
      </c>
      <c r="C324" s="21" t="s">
        <v>549</v>
      </c>
      <c r="D324" s="22"/>
      <c r="E324" s="22"/>
      <c r="F324" s="23"/>
      <c r="G324" s="17">
        <f t="shared" si="10"/>
        <v>0</v>
      </c>
      <c r="H324" s="24">
        <f t="shared" ref="H324:H387" si="11">ROUND(G324,2)</f>
        <v>0</v>
      </c>
    </row>
    <row r="325" spans="1:8" ht="15" customHeight="1" x14ac:dyDescent="0.25">
      <c r="A325" s="19">
        <v>152006</v>
      </c>
      <c r="B325" s="20" t="s">
        <v>550</v>
      </c>
      <c r="C325" s="21" t="s">
        <v>551</v>
      </c>
      <c r="D325" s="22"/>
      <c r="E325" s="22"/>
      <c r="F325" s="23"/>
      <c r="G325" s="17">
        <f t="shared" si="10"/>
        <v>0</v>
      </c>
      <c r="H325" s="24">
        <f t="shared" si="11"/>
        <v>0</v>
      </c>
    </row>
    <row r="326" spans="1:8" ht="15" customHeight="1" x14ac:dyDescent="0.25">
      <c r="A326" s="19">
        <v>152007</v>
      </c>
      <c r="B326" s="20" t="s">
        <v>552</v>
      </c>
      <c r="C326" s="21" t="s">
        <v>553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152008</v>
      </c>
      <c r="B327" s="20" t="s">
        <v>554</v>
      </c>
      <c r="C327" s="21" t="s">
        <v>555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152010</v>
      </c>
      <c r="B328" s="20" t="s">
        <v>556</v>
      </c>
      <c r="C328" s="21" t="s">
        <v>557</v>
      </c>
      <c r="D328" s="22">
        <v>15</v>
      </c>
      <c r="E328" s="22"/>
      <c r="F328" s="23"/>
      <c r="G328" s="17">
        <f t="shared" si="10"/>
        <v>15</v>
      </c>
      <c r="H328" s="24">
        <f t="shared" si="11"/>
        <v>15</v>
      </c>
    </row>
    <row r="329" spans="1:8" ht="15" customHeight="1" x14ac:dyDescent="0.25">
      <c r="A329" s="19">
        <v>152011</v>
      </c>
      <c r="B329" s="20" t="s">
        <v>558</v>
      </c>
      <c r="C329" s="21" t="s">
        <v>559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152012</v>
      </c>
      <c r="B330" s="20" t="s">
        <v>560</v>
      </c>
      <c r="C330" s="21" t="s">
        <v>561</v>
      </c>
      <c r="D330" s="22">
        <v>37.74</v>
      </c>
      <c r="E330" s="22"/>
      <c r="F330" s="23"/>
      <c r="G330" s="17">
        <f t="shared" si="10"/>
        <v>37.74</v>
      </c>
      <c r="H330" s="24">
        <f t="shared" si="11"/>
        <v>37.74</v>
      </c>
    </row>
    <row r="331" spans="1:8" ht="15" customHeight="1" x14ac:dyDescent="0.25">
      <c r="A331" s="19">
        <v>152013</v>
      </c>
      <c r="B331" s="20" t="s">
        <v>562</v>
      </c>
      <c r="C331" s="21" t="s">
        <v>563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152014</v>
      </c>
      <c r="B332" s="20" t="s">
        <v>560</v>
      </c>
      <c r="C332" s="21" t="s">
        <v>564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153001</v>
      </c>
      <c r="B333" s="20" t="s">
        <v>565</v>
      </c>
      <c r="C333" s="21" t="s">
        <v>566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153002</v>
      </c>
      <c r="B334" s="20" t="s">
        <v>567</v>
      </c>
      <c r="C334" s="21" t="s">
        <v>568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153003</v>
      </c>
      <c r="B335" s="20" t="s">
        <v>569</v>
      </c>
      <c r="C335" s="21" t="s">
        <v>570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153004</v>
      </c>
      <c r="B336" s="20" t="s">
        <v>571</v>
      </c>
      <c r="C336" s="21" t="s">
        <v>572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153005</v>
      </c>
      <c r="B337" s="20" t="s">
        <v>573</v>
      </c>
      <c r="C337" s="21" t="s">
        <v>574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153006</v>
      </c>
      <c r="B338" s="20" t="s">
        <v>575</v>
      </c>
      <c r="C338" s="21" t="s">
        <v>576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153007</v>
      </c>
      <c r="B339" s="20" t="s">
        <v>577</v>
      </c>
      <c r="C339" s="21" t="s">
        <v>578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153008</v>
      </c>
      <c r="B340" s="20" t="s">
        <v>579</v>
      </c>
      <c r="C340" s="21" t="s">
        <v>580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153009</v>
      </c>
      <c r="B341" s="20" t="s">
        <v>581</v>
      </c>
      <c r="C341" s="21" t="s">
        <v>582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153010</v>
      </c>
      <c r="B342" s="20" t="s">
        <v>583</v>
      </c>
      <c r="C342" s="21" t="s">
        <v>584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153011</v>
      </c>
      <c r="B343" s="20" t="s">
        <v>585</v>
      </c>
      <c r="C343" s="21" t="s">
        <v>586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153012</v>
      </c>
      <c r="B344" s="20" t="s">
        <v>587</v>
      </c>
      <c r="C344" s="21" t="s">
        <v>588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153013</v>
      </c>
      <c r="B345" s="20" t="s">
        <v>581</v>
      </c>
      <c r="C345" s="21" t="s">
        <v>589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160029</v>
      </c>
      <c r="B346" s="20" t="s">
        <v>590</v>
      </c>
      <c r="C346" s="21" t="s">
        <v>591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160031</v>
      </c>
      <c r="B347" s="20" t="s">
        <v>592</v>
      </c>
      <c r="C347" s="21" t="s">
        <v>593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162006</v>
      </c>
      <c r="B348" s="20" t="s">
        <v>594</v>
      </c>
      <c r="C348" s="21" t="s">
        <v>674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165005</v>
      </c>
      <c r="B349" s="20" t="s">
        <v>590</v>
      </c>
      <c r="C349" s="21" t="s">
        <v>595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170003</v>
      </c>
      <c r="B350" s="20" t="s">
        <v>596</v>
      </c>
      <c r="C350" s="21" t="s">
        <v>597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180025</v>
      </c>
      <c r="B351" s="20" t="s">
        <v>598</v>
      </c>
      <c r="C351" s="21" t="s">
        <v>599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180043</v>
      </c>
      <c r="B352" s="20" t="s">
        <v>600</v>
      </c>
      <c r="C352" s="21" t="s">
        <v>601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180127</v>
      </c>
      <c r="B353" s="20" t="s">
        <v>602</v>
      </c>
      <c r="C353" s="21" t="s">
        <v>603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180169</v>
      </c>
      <c r="B354" s="20" t="s">
        <v>604</v>
      </c>
      <c r="C354" s="21" t="s">
        <v>605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180191</v>
      </c>
      <c r="B355" s="20" t="s">
        <v>602</v>
      </c>
      <c r="C355" s="21" t="s">
        <v>606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180216</v>
      </c>
      <c r="B356" s="20" t="s">
        <v>600</v>
      </c>
      <c r="C356" s="21" t="s">
        <v>663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180239</v>
      </c>
      <c r="B357" s="20" t="s">
        <v>607</v>
      </c>
      <c r="C357" s="21" t="s">
        <v>608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180248</v>
      </c>
      <c r="B358" s="20" t="s">
        <v>609</v>
      </c>
      <c r="C358" s="21" t="s">
        <v>610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180315</v>
      </c>
      <c r="B359" s="20" t="s">
        <v>611</v>
      </c>
      <c r="C359" s="21" t="s">
        <v>612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210208</v>
      </c>
      <c r="B360" s="20" t="s">
        <v>609</v>
      </c>
      <c r="C360" s="21" t="s">
        <v>711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180417</v>
      </c>
      <c r="B361" s="20" t="s">
        <v>602</v>
      </c>
      <c r="C361" s="21" t="s">
        <v>613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210033</v>
      </c>
      <c r="B362" s="20" t="s">
        <v>611</v>
      </c>
      <c r="C362" s="21" t="s">
        <v>614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210174</v>
      </c>
      <c r="B363" s="20" t="s">
        <v>611</v>
      </c>
      <c r="C363" s="21" t="s">
        <v>714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210042</v>
      </c>
      <c r="B364" s="20" t="s">
        <v>611</v>
      </c>
      <c r="C364" s="21" t="s">
        <v>616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210049</v>
      </c>
      <c r="B365" s="20" t="s">
        <v>611</v>
      </c>
      <c r="C365" s="21" t="s">
        <v>757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210064</v>
      </c>
      <c r="B366" s="20" t="s">
        <v>611</v>
      </c>
      <c r="C366" s="21" t="s">
        <v>618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210175</v>
      </c>
      <c r="B367" s="20" t="s">
        <v>611</v>
      </c>
      <c r="C367" s="21" t="s">
        <v>712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210154</v>
      </c>
      <c r="B368" s="20" t="s">
        <v>611</v>
      </c>
      <c r="C368" s="21" t="s">
        <v>707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210225</v>
      </c>
      <c r="B369" s="20" t="s">
        <v>611</v>
      </c>
      <c r="C369" s="21" t="s">
        <v>716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210074</v>
      </c>
      <c r="B370" s="20" t="s">
        <v>607</v>
      </c>
      <c r="C370" s="21" t="s">
        <v>622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210091</v>
      </c>
      <c r="B371" s="20" t="s">
        <v>611</v>
      </c>
      <c r="C371" s="21" t="s">
        <v>658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210225</v>
      </c>
      <c r="B372" s="20" t="s">
        <v>602</v>
      </c>
      <c r="C372" s="21" t="s">
        <v>775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210246</v>
      </c>
      <c r="B373" s="20" t="s">
        <v>607</v>
      </c>
      <c r="C373" s="21" t="s">
        <v>782</v>
      </c>
      <c r="D373" s="22">
        <v>98.9</v>
      </c>
      <c r="E373" s="22"/>
      <c r="F373" s="23"/>
      <c r="G373" s="17">
        <f t="shared" si="10"/>
        <v>98.9</v>
      </c>
      <c r="H373" s="24">
        <f t="shared" si="11"/>
        <v>98.9</v>
      </c>
    </row>
    <row r="374" spans="1:8" ht="15" customHeight="1" x14ac:dyDescent="0.25">
      <c r="A374" s="19" t="s">
        <v>703</v>
      </c>
      <c r="B374" s="20" t="s">
        <v>607</v>
      </c>
      <c r="C374" s="21" t="s">
        <v>704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>
        <v>211607</v>
      </c>
      <c r="B375" s="20" t="s">
        <v>611</v>
      </c>
      <c r="C375" s="21" t="s">
        <v>623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215049</v>
      </c>
      <c r="B376" s="20" t="s">
        <v>611</v>
      </c>
      <c r="C376" s="21" t="s">
        <v>624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215158</v>
      </c>
      <c r="B377" s="20" t="s">
        <v>611</v>
      </c>
      <c r="C377" s="21" t="s">
        <v>776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222</v>
      </c>
      <c r="B378" s="20" t="s">
        <v>611</v>
      </c>
      <c r="C378" s="21" t="s">
        <v>625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221280</v>
      </c>
      <c r="B379" s="20" t="s">
        <v>611</v>
      </c>
      <c r="C379" s="21" t="s">
        <v>771</v>
      </c>
      <c r="D379" s="22"/>
      <c r="E379" s="22"/>
      <c r="F379" s="23"/>
      <c r="G379" s="17">
        <f t="shared" ref="G379:G400" si="12">SUM(D379:F379)</f>
        <v>0</v>
      </c>
      <c r="H379" s="24">
        <f t="shared" si="11"/>
        <v>0</v>
      </c>
    </row>
    <row r="380" spans="1:8" ht="15" customHeight="1" x14ac:dyDescent="0.25">
      <c r="A380" s="19">
        <v>222485</v>
      </c>
      <c r="B380" s="20" t="s">
        <v>611</v>
      </c>
      <c r="C380" s="21" t="s">
        <v>713</v>
      </c>
      <c r="D380" s="22"/>
      <c r="E380" s="22"/>
      <c r="F380" s="23"/>
      <c r="G380" s="17">
        <f t="shared" si="12"/>
        <v>0</v>
      </c>
      <c r="H380" s="24">
        <f t="shared" si="11"/>
        <v>0</v>
      </c>
    </row>
    <row r="381" spans="1:8" ht="15" customHeight="1" x14ac:dyDescent="0.25">
      <c r="A381" s="19">
        <v>221240</v>
      </c>
      <c r="B381" s="20" t="s">
        <v>611</v>
      </c>
      <c r="C381" s="21" t="s">
        <v>764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221252</v>
      </c>
      <c r="B382" s="20" t="s">
        <v>627</v>
      </c>
      <c r="C382" s="21" t="s">
        <v>666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222520</v>
      </c>
      <c r="B383" s="20" t="s">
        <v>627</v>
      </c>
      <c r="C383" s="21" t="s">
        <v>779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222340</v>
      </c>
      <c r="B384" s="20" t="s">
        <v>629</v>
      </c>
      <c r="C384" s="21" t="s">
        <v>630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222540</v>
      </c>
      <c r="B385" s="20" t="s">
        <v>633</v>
      </c>
      <c r="C385" s="21" t="s">
        <v>783</v>
      </c>
      <c r="D385" s="22">
        <v>21.95</v>
      </c>
      <c r="E385" s="22"/>
      <c r="F385" s="23"/>
      <c r="G385" s="17">
        <f t="shared" si="12"/>
        <v>21.95</v>
      </c>
      <c r="H385" s="24">
        <f t="shared" si="11"/>
        <v>21.95</v>
      </c>
    </row>
    <row r="386" spans="1:8" ht="15" customHeight="1" x14ac:dyDescent="0.25">
      <c r="A386" s="19">
        <v>230201</v>
      </c>
      <c r="B386" s="20" t="s">
        <v>631</v>
      </c>
      <c r="C386" s="21" t="s">
        <v>632</v>
      </c>
      <c r="D386" s="22">
        <v>214.01</v>
      </c>
      <c r="E386" s="22"/>
      <c r="F386" s="23"/>
      <c r="G386" s="17">
        <f t="shared" si="12"/>
        <v>214.01</v>
      </c>
      <c r="H386" s="24">
        <f t="shared" si="11"/>
        <v>214.01</v>
      </c>
    </row>
    <row r="387" spans="1:8" ht="15" customHeight="1" x14ac:dyDescent="0.25">
      <c r="A387" s="19">
        <v>230202</v>
      </c>
      <c r="B387" s="20" t="s">
        <v>633</v>
      </c>
      <c r="C387" s="21" t="s">
        <v>634</v>
      </c>
      <c r="D387" s="22">
        <v>742.27</v>
      </c>
      <c r="E387" s="4">
        <v>48.24</v>
      </c>
      <c r="F387" s="23">
        <v>2815.95</v>
      </c>
      <c r="G387" s="17">
        <f t="shared" si="12"/>
        <v>3606.46</v>
      </c>
      <c r="H387" s="24">
        <f t="shared" si="11"/>
        <v>3606.46</v>
      </c>
    </row>
    <row r="388" spans="1:8" ht="15" customHeight="1" x14ac:dyDescent="0.25">
      <c r="A388" s="19">
        <v>230203</v>
      </c>
      <c r="B388" s="20" t="s">
        <v>635</v>
      </c>
      <c r="C388" s="21" t="s">
        <v>636</v>
      </c>
      <c r="D388" s="22">
        <v>73.28</v>
      </c>
      <c r="E388" s="22"/>
      <c r="F388" s="23"/>
      <c r="G388" s="17">
        <f t="shared" si="12"/>
        <v>73.28</v>
      </c>
      <c r="H388" s="24">
        <f t="shared" ref="H388:H400" si="13">ROUND(G388,2)</f>
        <v>73.28</v>
      </c>
    </row>
    <row r="389" spans="1:8" ht="15" customHeight="1" x14ac:dyDescent="0.25">
      <c r="A389" s="19">
        <v>230205</v>
      </c>
      <c r="B389" s="20" t="s">
        <v>637</v>
      </c>
      <c r="C389" s="21" t="s">
        <v>638</v>
      </c>
      <c r="D389" s="22"/>
      <c r="E389" s="22"/>
      <c r="F389" s="23"/>
      <c r="G389" s="17">
        <f t="shared" si="12"/>
        <v>0</v>
      </c>
      <c r="H389" s="24">
        <f t="shared" si="13"/>
        <v>0</v>
      </c>
    </row>
    <row r="390" spans="1:8" ht="15" customHeight="1" x14ac:dyDescent="0.25">
      <c r="A390" s="19">
        <v>230208</v>
      </c>
      <c r="B390" s="20" t="s">
        <v>639</v>
      </c>
      <c r="C390" s="21" t="s">
        <v>640</v>
      </c>
      <c r="D390" s="22">
        <v>139.12</v>
      </c>
      <c r="E390" s="22"/>
      <c r="F390" s="23"/>
      <c r="G390" s="17">
        <f t="shared" si="12"/>
        <v>139.12</v>
      </c>
      <c r="H390" s="24">
        <f t="shared" si="13"/>
        <v>139.12</v>
      </c>
    </row>
    <row r="391" spans="1:8" ht="15" customHeight="1" x14ac:dyDescent="0.25">
      <c r="A391" s="19">
        <v>230211</v>
      </c>
      <c r="B391" s="20" t="s">
        <v>641</v>
      </c>
      <c r="C391" s="21" t="s">
        <v>642</v>
      </c>
      <c r="D391" s="22"/>
      <c r="E391" s="22"/>
      <c r="F391" s="23"/>
      <c r="G391" s="17">
        <f t="shared" si="12"/>
        <v>0</v>
      </c>
      <c r="H391" s="24">
        <f t="shared" si="13"/>
        <v>0</v>
      </c>
    </row>
    <row r="392" spans="1:8" ht="15" customHeight="1" x14ac:dyDescent="0.25">
      <c r="A392" s="19">
        <v>230212</v>
      </c>
      <c r="B392" s="20" t="s">
        <v>643</v>
      </c>
      <c r="C392" s="21" t="s">
        <v>644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26" t="s">
        <v>717</v>
      </c>
      <c r="B393" s="20" t="s">
        <v>645</v>
      </c>
      <c r="C393" s="21" t="s">
        <v>720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>
        <v>230801002</v>
      </c>
      <c r="B394" s="20" t="s">
        <v>645</v>
      </c>
      <c r="C394" s="21" t="s">
        <v>646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 t="s">
        <v>718</v>
      </c>
      <c r="B395" s="20" t="s">
        <v>645</v>
      </c>
      <c r="C395" s="21" t="s">
        <v>719</v>
      </c>
      <c r="D395" s="22">
        <v>4.4400000000000004</v>
      </c>
      <c r="E395" s="22"/>
      <c r="F395" s="23"/>
      <c r="G395" s="17">
        <f t="shared" si="12"/>
        <v>4.4400000000000004</v>
      </c>
      <c r="H395" s="24">
        <f t="shared" si="13"/>
        <v>4.4400000000000004</v>
      </c>
    </row>
    <row r="396" spans="1:8" ht="15" customHeight="1" x14ac:dyDescent="0.25">
      <c r="A396" s="19">
        <v>814020</v>
      </c>
      <c r="B396" s="20" t="s">
        <v>647</v>
      </c>
      <c r="C396" s="21" t="s">
        <v>648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19">
        <v>810450</v>
      </c>
      <c r="B397" s="20" t="s">
        <v>649</v>
      </c>
      <c r="C397" s="21" t="s">
        <v>650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814020</v>
      </c>
      <c r="B398" s="20" t="s">
        <v>651</v>
      </c>
      <c r="C398" s="21" t="s">
        <v>777</v>
      </c>
      <c r="D398" s="22">
        <v>14.06</v>
      </c>
      <c r="E398" s="22"/>
      <c r="F398" s="23"/>
      <c r="G398" s="17">
        <f t="shared" si="12"/>
        <v>14.06</v>
      </c>
      <c r="H398" s="24">
        <f t="shared" si="13"/>
        <v>14.06</v>
      </c>
    </row>
    <row r="399" spans="1:8" ht="15" customHeight="1" x14ac:dyDescent="0.25">
      <c r="A399" s="19">
        <v>814021</v>
      </c>
      <c r="B399" s="20" t="s">
        <v>653</v>
      </c>
      <c r="C399" s="21" t="s">
        <v>654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thickBot="1" x14ac:dyDescent="0.3">
      <c r="A400" s="27">
        <v>833001</v>
      </c>
      <c r="B400" s="28" t="s">
        <v>655</v>
      </c>
      <c r="C400" s="29" t="s">
        <v>656</v>
      </c>
      <c r="D400" s="30"/>
      <c r="E400" s="30"/>
      <c r="F400" s="31"/>
      <c r="G400" s="32">
        <f t="shared" si="12"/>
        <v>0</v>
      </c>
      <c r="H400" s="33">
        <f t="shared" si="13"/>
        <v>0</v>
      </c>
    </row>
    <row r="401" spans="1:8" ht="15" customHeight="1" x14ac:dyDescent="0.25">
      <c r="D401" s="34">
        <v>10061.59</v>
      </c>
      <c r="E401" s="34">
        <f>SUM(E5:E400)</f>
        <v>48.24</v>
      </c>
      <c r="F401" s="35">
        <f>SUM(F10:F400)</f>
        <v>3281.0499999999997</v>
      </c>
      <c r="G401" s="36">
        <f>SUM(G5:G400)</f>
        <v>13390.879999999997</v>
      </c>
      <c r="H401" s="37">
        <f>SUM(H5:H400)</f>
        <v>13390.879999999997</v>
      </c>
    </row>
    <row r="402" spans="1:8" ht="15" customHeight="1" x14ac:dyDescent="0.25">
      <c r="A402" s="2" t="s">
        <v>7</v>
      </c>
      <c r="D402" s="34">
        <v>1061.5899999999999</v>
      </c>
      <c r="F402" s="4" t="s">
        <v>7</v>
      </c>
      <c r="G402" s="38"/>
      <c r="H402" s="37"/>
    </row>
  </sheetData>
  <pageMargins left="0.7" right="0.7" top="0.75" bottom="0.75" header="0.3" footer="0.3"/>
  <pageSetup orientation="portrait" copies="2" r:id="rId1"/>
  <legacy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61B3-44D6-4B47-9A74-8FAFA9185703}">
  <sheetPr>
    <pageSetUpPr fitToPage="1"/>
  </sheetPr>
  <dimension ref="A2:H52"/>
  <sheetViews>
    <sheetView topLeftCell="A34" zoomScale="120" zoomScaleNormal="120" workbookViewId="0">
      <selection activeCell="D51" sqref="D51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3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45992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13.54</v>
      </c>
      <c r="E5" s="15"/>
      <c r="F5" s="16"/>
      <c r="G5" s="17">
        <f t="shared" ref="G5:G11" si="0">SUM(D5:F5)</f>
        <v>13.54</v>
      </c>
      <c r="H5" s="18">
        <f>ROUND(G5,2)</f>
        <v>13.54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19.27</v>
      </c>
      <c r="E6" s="22"/>
      <c r="F6" s="23"/>
      <c r="G6" s="17">
        <f t="shared" si="0"/>
        <v>19.27</v>
      </c>
      <c r="H6" s="24">
        <f t="shared" ref="H6:H13" si="1">ROUND(G6,2)</f>
        <v>19.27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16.34</v>
      </c>
      <c r="E7" s="22"/>
      <c r="F7" s="23"/>
      <c r="G7" s="17">
        <f t="shared" si="0"/>
        <v>16.34</v>
      </c>
      <c r="H7" s="24">
        <f t="shared" si="1"/>
        <v>16.34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208.22</v>
      </c>
      <c r="E8" s="22"/>
      <c r="F8" s="23"/>
      <c r="G8" s="17">
        <f t="shared" si="0"/>
        <v>208.22</v>
      </c>
      <c r="H8" s="24">
        <f t="shared" si="1"/>
        <v>208.22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5.7</v>
      </c>
      <c r="E9" s="22"/>
      <c r="F9" s="23"/>
      <c r="G9" s="17">
        <f t="shared" si="0"/>
        <v>5.7</v>
      </c>
      <c r="H9" s="24">
        <f t="shared" si="1"/>
        <v>5.7</v>
      </c>
    </row>
    <row r="10" spans="1:8" ht="15" customHeight="1" x14ac:dyDescent="0.25">
      <c r="A10" s="19">
        <v>4610</v>
      </c>
      <c r="B10" s="20" t="s">
        <v>89</v>
      </c>
      <c r="C10" s="21" t="s">
        <v>102</v>
      </c>
      <c r="D10" s="22">
        <v>22.35</v>
      </c>
      <c r="E10" s="22"/>
      <c r="F10" s="23"/>
      <c r="G10" s="17">
        <f t="shared" si="0"/>
        <v>22.35</v>
      </c>
      <c r="H10" s="24">
        <f t="shared" si="1"/>
        <v>22.35</v>
      </c>
    </row>
    <row r="11" spans="1:8" ht="15" customHeight="1" x14ac:dyDescent="0.25">
      <c r="A11" s="19">
        <v>4612</v>
      </c>
      <c r="B11" s="20" t="s">
        <v>89</v>
      </c>
      <c r="C11" s="21" t="s">
        <v>103</v>
      </c>
      <c r="D11" s="22">
        <v>1.48</v>
      </c>
      <c r="E11" s="22"/>
      <c r="F11" s="23"/>
      <c r="G11" s="17">
        <f t="shared" si="0"/>
        <v>1.48</v>
      </c>
      <c r="H11" s="24">
        <f t="shared" si="1"/>
        <v>1.48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0.74</v>
      </c>
      <c r="E12" s="22"/>
      <c r="F12" s="23"/>
      <c r="G12" s="17">
        <f t="shared" ref="G12:G23" si="2">SUM(D12:F12)</f>
        <v>0.74</v>
      </c>
      <c r="H12" s="24">
        <f t="shared" si="1"/>
        <v>0.74</v>
      </c>
    </row>
    <row r="13" spans="1:8" ht="15" customHeight="1" x14ac:dyDescent="0.25">
      <c r="A13" s="19">
        <v>5006</v>
      </c>
      <c r="B13" s="20" t="s">
        <v>120</v>
      </c>
      <c r="C13" s="21" t="s">
        <v>706</v>
      </c>
      <c r="D13" s="22">
        <v>59.2</v>
      </c>
      <c r="E13" s="22"/>
      <c r="F13" s="23"/>
      <c r="G13" s="17">
        <f t="shared" si="2"/>
        <v>59.2</v>
      </c>
      <c r="H13" s="24">
        <f t="shared" si="1"/>
        <v>59.2</v>
      </c>
    </row>
    <row r="14" spans="1:8" ht="15" customHeight="1" x14ac:dyDescent="0.25">
      <c r="A14" s="19">
        <v>5280</v>
      </c>
      <c r="B14" s="20" t="s">
        <v>125</v>
      </c>
      <c r="C14" s="21" t="s">
        <v>126</v>
      </c>
      <c r="D14" s="22">
        <v>21.74</v>
      </c>
      <c r="E14" s="22"/>
      <c r="F14" s="23"/>
      <c r="G14" s="17">
        <f t="shared" si="2"/>
        <v>21.74</v>
      </c>
      <c r="H14" s="24">
        <f t="shared" ref="H14:H24" si="3">ROUND(G14,2)</f>
        <v>21.74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78.290000000000006</v>
      </c>
      <c r="E15" s="22"/>
      <c r="F15" s="23"/>
      <c r="G15" s="17">
        <f t="shared" si="2"/>
        <v>78.290000000000006</v>
      </c>
      <c r="H15" s="24">
        <f t="shared" si="3"/>
        <v>78.290000000000006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6857.61</v>
      </c>
      <c r="E16" s="22"/>
      <c r="F16" s="23">
        <v>465.1</v>
      </c>
      <c r="G16" s="17">
        <f t="shared" si="2"/>
        <v>7322.71</v>
      </c>
      <c r="H16" s="24">
        <f t="shared" si="3"/>
        <v>7322.71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0.74</v>
      </c>
      <c r="E17" s="25"/>
      <c r="F17" s="23"/>
      <c r="G17" s="17">
        <f t="shared" si="2"/>
        <v>0.74</v>
      </c>
      <c r="H17" s="24">
        <f t="shared" si="3"/>
        <v>0.74</v>
      </c>
    </row>
    <row r="18" spans="1:8" ht="15" customHeight="1" x14ac:dyDescent="0.25">
      <c r="A18" s="19">
        <v>6292</v>
      </c>
      <c r="B18" s="20" t="s">
        <v>174</v>
      </c>
      <c r="C18" s="21" t="s">
        <v>175</v>
      </c>
      <c r="D18" s="22">
        <v>27.54</v>
      </c>
      <c r="E18" s="22"/>
      <c r="F18" s="23"/>
      <c r="G18" s="17">
        <f t="shared" si="2"/>
        <v>27.54</v>
      </c>
      <c r="H18" s="24">
        <f t="shared" si="3"/>
        <v>27.54</v>
      </c>
    </row>
    <row r="19" spans="1:8" ht="15" customHeight="1" x14ac:dyDescent="0.25">
      <c r="A19" s="19">
        <v>6610</v>
      </c>
      <c r="B19" s="20" t="s">
        <v>190</v>
      </c>
      <c r="C19" s="21" t="s">
        <v>196</v>
      </c>
      <c r="D19" s="22">
        <v>7.4</v>
      </c>
      <c r="E19" s="22"/>
      <c r="F19" s="23"/>
      <c r="G19" s="17">
        <f t="shared" si="2"/>
        <v>7.4</v>
      </c>
      <c r="H19" s="24">
        <f t="shared" si="3"/>
        <v>7.4</v>
      </c>
    </row>
    <row r="20" spans="1:8" ht="15" customHeight="1" x14ac:dyDescent="0.25">
      <c r="A20" s="19">
        <v>6670</v>
      </c>
      <c r="B20" s="20" t="s">
        <v>190</v>
      </c>
      <c r="C20" s="21" t="s">
        <v>197</v>
      </c>
      <c r="D20" s="22">
        <v>8.8800000000000008</v>
      </c>
      <c r="E20" s="22"/>
      <c r="F20" s="23"/>
      <c r="G20" s="17">
        <f t="shared" si="2"/>
        <v>8.8800000000000008</v>
      </c>
      <c r="H20" s="24">
        <f t="shared" si="3"/>
        <v>8.8800000000000008</v>
      </c>
    </row>
    <row r="21" spans="1:8" ht="15" customHeight="1" x14ac:dyDescent="0.25">
      <c r="A21" s="19">
        <v>6800</v>
      </c>
      <c r="B21" s="20" t="s">
        <v>190</v>
      </c>
      <c r="C21" s="21" t="s">
        <v>198</v>
      </c>
      <c r="D21" s="22">
        <v>136.94999999999999</v>
      </c>
      <c r="E21" s="22"/>
      <c r="F21" s="23"/>
      <c r="G21" s="17">
        <f t="shared" si="2"/>
        <v>136.94999999999999</v>
      </c>
      <c r="H21" s="24">
        <f t="shared" si="3"/>
        <v>136.94999999999999</v>
      </c>
    </row>
    <row r="22" spans="1:8" ht="15" customHeight="1" x14ac:dyDescent="0.25">
      <c r="A22" s="19">
        <v>6980</v>
      </c>
      <c r="B22" s="20" t="s">
        <v>212</v>
      </c>
      <c r="C22" s="21" t="s">
        <v>213</v>
      </c>
      <c r="D22" s="22">
        <v>1.48</v>
      </c>
      <c r="E22" s="22"/>
      <c r="F22" s="23"/>
      <c r="G22" s="17">
        <f t="shared" si="2"/>
        <v>1.48</v>
      </c>
      <c r="H22" s="24">
        <f t="shared" si="3"/>
        <v>1.48</v>
      </c>
    </row>
    <row r="23" spans="1:8" ht="15" customHeight="1" x14ac:dyDescent="0.25">
      <c r="A23" s="19">
        <v>7020</v>
      </c>
      <c r="B23" s="20" t="s">
        <v>214</v>
      </c>
      <c r="C23" s="21" t="s">
        <v>215</v>
      </c>
      <c r="D23" s="22">
        <v>6.52</v>
      </c>
      <c r="E23" s="22"/>
      <c r="F23" s="23"/>
      <c r="G23" s="17">
        <f t="shared" si="2"/>
        <v>6.52</v>
      </c>
      <c r="H23" s="24">
        <f t="shared" si="3"/>
        <v>6.52</v>
      </c>
    </row>
    <row r="24" spans="1:8" ht="15" customHeight="1" x14ac:dyDescent="0.25">
      <c r="A24" s="19">
        <v>7140</v>
      </c>
      <c r="B24" s="20" t="s">
        <v>220</v>
      </c>
      <c r="C24" s="21" t="s">
        <v>221</v>
      </c>
      <c r="D24" s="22">
        <v>95</v>
      </c>
      <c r="E24" s="22"/>
      <c r="F24" s="23"/>
      <c r="G24" s="17">
        <f t="shared" ref="G24:G30" si="4">SUM(D24:F24)</f>
        <v>95</v>
      </c>
      <c r="H24" s="24">
        <f t="shared" si="3"/>
        <v>95</v>
      </c>
    </row>
    <row r="25" spans="1:8" ht="15" customHeight="1" x14ac:dyDescent="0.25">
      <c r="A25" s="19">
        <v>7354</v>
      </c>
      <c r="B25" s="20" t="s">
        <v>238</v>
      </c>
      <c r="C25" s="21" t="s">
        <v>239</v>
      </c>
      <c r="D25" s="22">
        <v>246.8</v>
      </c>
      <c r="E25" s="22"/>
      <c r="F25" s="23"/>
      <c r="G25" s="17">
        <f t="shared" si="4"/>
        <v>246.8</v>
      </c>
      <c r="H25" s="24">
        <f t="shared" ref="H25:H30" si="5">ROUND(G25,2)</f>
        <v>246.8</v>
      </c>
    </row>
    <row r="26" spans="1:8" ht="15" customHeight="1" x14ac:dyDescent="0.25">
      <c r="A26" s="19">
        <v>7459</v>
      </c>
      <c r="B26" s="20" t="s">
        <v>230</v>
      </c>
      <c r="C26" s="21" t="s">
        <v>675</v>
      </c>
      <c r="D26" s="22">
        <v>124.32</v>
      </c>
      <c r="E26" s="22"/>
      <c r="F26" s="23"/>
      <c r="G26" s="17">
        <f t="shared" si="4"/>
        <v>124.32</v>
      </c>
      <c r="H26" s="24">
        <f t="shared" si="5"/>
        <v>124.32</v>
      </c>
    </row>
    <row r="27" spans="1:8" ht="15" customHeight="1" x14ac:dyDescent="0.25">
      <c r="A27" s="19">
        <v>7490</v>
      </c>
      <c r="B27" s="20" t="s">
        <v>257</v>
      </c>
      <c r="C27" s="21" t="s">
        <v>258</v>
      </c>
      <c r="D27" s="22">
        <v>3.7</v>
      </c>
      <c r="E27" s="22"/>
      <c r="F27" s="23"/>
      <c r="G27" s="17">
        <f t="shared" si="4"/>
        <v>3.7</v>
      </c>
      <c r="H27" s="24">
        <f t="shared" si="5"/>
        <v>3.7</v>
      </c>
    </row>
    <row r="28" spans="1:8" ht="15" customHeight="1" x14ac:dyDescent="0.25">
      <c r="A28" s="19">
        <v>7570</v>
      </c>
      <c r="B28" s="20" t="s">
        <v>263</v>
      </c>
      <c r="C28" s="21" t="s">
        <v>264</v>
      </c>
      <c r="D28" s="22">
        <v>11.3</v>
      </c>
      <c r="E28" s="22"/>
      <c r="F28" s="23"/>
      <c r="G28" s="17">
        <f t="shared" si="4"/>
        <v>11.3</v>
      </c>
      <c r="H28" s="24">
        <f t="shared" si="5"/>
        <v>11.3</v>
      </c>
    </row>
    <row r="29" spans="1:8" ht="15" customHeight="1" x14ac:dyDescent="0.25">
      <c r="A29" s="19">
        <v>8730</v>
      </c>
      <c r="B29" s="20" t="s">
        <v>305</v>
      </c>
      <c r="C29" s="21" t="s">
        <v>306</v>
      </c>
      <c r="D29" s="22">
        <v>14.4</v>
      </c>
      <c r="E29" s="22"/>
      <c r="F29" s="23"/>
      <c r="G29" s="17">
        <f t="shared" si="4"/>
        <v>14.4</v>
      </c>
      <c r="H29" s="24">
        <f t="shared" si="5"/>
        <v>14.4</v>
      </c>
    </row>
    <row r="30" spans="1:8" ht="15" customHeight="1" x14ac:dyDescent="0.25">
      <c r="A30" s="19">
        <v>8890</v>
      </c>
      <c r="B30" s="20" t="s">
        <v>310</v>
      </c>
      <c r="C30" s="21" t="s">
        <v>311</v>
      </c>
      <c r="D30" s="22">
        <v>2.17</v>
      </c>
      <c r="E30" s="22"/>
      <c r="F30" s="23"/>
      <c r="G30" s="17">
        <f t="shared" si="4"/>
        <v>2.17</v>
      </c>
      <c r="H30" s="24">
        <f t="shared" si="5"/>
        <v>2.17</v>
      </c>
    </row>
    <row r="31" spans="1:8" ht="15" customHeight="1" x14ac:dyDescent="0.25">
      <c r="A31" s="19">
        <v>130094</v>
      </c>
      <c r="B31" s="20" t="s">
        <v>390</v>
      </c>
      <c r="C31" s="21" t="s">
        <v>391</v>
      </c>
      <c r="D31" s="22">
        <v>0.74</v>
      </c>
      <c r="E31" s="22"/>
      <c r="F31" s="23"/>
      <c r="G31" s="17">
        <f t="shared" ref="G31:G35" si="6">SUM(D31:F31)</f>
        <v>0.74</v>
      </c>
      <c r="H31" s="24">
        <f t="shared" ref="H31:H37" si="7">ROUND(G31,2)</f>
        <v>0.74</v>
      </c>
    </row>
    <row r="32" spans="1:8" ht="15" customHeight="1" x14ac:dyDescent="0.25">
      <c r="A32" s="19">
        <v>130424</v>
      </c>
      <c r="B32" s="20" t="s">
        <v>412</v>
      </c>
      <c r="C32" s="21" t="s">
        <v>413</v>
      </c>
      <c r="D32" s="22">
        <v>22.05</v>
      </c>
      <c r="E32" s="22"/>
      <c r="F32" s="23"/>
      <c r="G32" s="17">
        <f t="shared" si="6"/>
        <v>22.05</v>
      </c>
      <c r="H32" s="24">
        <f t="shared" si="7"/>
        <v>22.05</v>
      </c>
    </row>
    <row r="33" spans="1:8" ht="15" customHeight="1" x14ac:dyDescent="0.25">
      <c r="A33" s="19">
        <v>130441</v>
      </c>
      <c r="B33" s="20" t="s">
        <v>416</v>
      </c>
      <c r="C33" s="21" t="s">
        <v>417</v>
      </c>
      <c r="D33" s="22">
        <v>2.96</v>
      </c>
      <c r="E33" s="22"/>
      <c r="F33" s="23"/>
      <c r="G33" s="17">
        <f t="shared" si="6"/>
        <v>2.96</v>
      </c>
      <c r="H33" s="24">
        <f t="shared" si="7"/>
        <v>2.96</v>
      </c>
    </row>
    <row r="34" spans="1:8" ht="15" customHeight="1" x14ac:dyDescent="0.25">
      <c r="A34" s="19">
        <v>130482</v>
      </c>
      <c r="B34" s="20" t="s">
        <v>400</v>
      </c>
      <c r="C34" s="21" t="s">
        <v>756</v>
      </c>
      <c r="D34" s="22">
        <v>2.2200000000000002</v>
      </c>
      <c r="E34" s="22"/>
      <c r="F34" s="23"/>
      <c r="G34" s="17">
        <f t="shared" si="6"/>
        <v>2.2200000000000002</v>
      </c>
      <c r="H34" s="24">
        <f t="shared" si="7"/>
        <v>2.2200000000000002</v>
      </c>
    </row>
    <row r="35" spans="1:8" ht="15" customHeight="1" x14ac:dyDescent="0.25">
      <c r="A35" s="19">
        <v>130520</v>
      </c>
      <c r="B35" s="20" t="s">
        <v>430</v>
      </c>
      <c r="C35" s="21" t="s">
        <v>441</v>
      </c>
      <c r="D35" s="22">
        <v>51.3</v>
      </c>
      <c r="E35" s="22"/>
      <c r="F35" s="23"/>
      <c r="G35" s="17">
        <f t="shared" si="6"/>
        <v>51.3</v>
      </c>
      <c r="H35" s="24">
        <f t="shared" si="7"/>
        <v>51.3</v>
      </c>
    </row>
    <row r="36" spans="1:8" ht="15" customHeight="1" x14ac:dyDescent="0.25">
      <c r="A36" s="19">
        <v>130554</v>
      </c>
      <c r="B36" s="20" t="s">
        <v>436</v>
      </c>
      <c r="C36" s="21" t="s">
        <v>770</v>
      </c>
      <c r="D36" s="22">
        <v>5.18</v>
      </c>
      <c r="E36" s="22"/>
      <c r="F36" s="23"/>
      <c r="G36" s="17">
        <f t="shared" ref="G36:G39" si="8">SUM(D36:F36)</f>
        <v>5.18</v>
      </c>
      <c r="H36" s="24">
        <f t="shared" si="7"/>
        <v>5.18</v>
      </c>
    </row>
    <row r="37" spans="1:8" ht="15" customHeight="1" x14ac:dyDescent="0.25">
      <c r="A37" s="19">
        <v>130601</v>
      </c>
      <c r="B37" s="20" t="s">
        <v>440</v>
      </c>
      <c r="C37" s="21" t="s">
        <v>441</v>
      </c>
      <c r="D37" s="22">
        <v>23.95</v>
      </c>
      <c r="E37" s="22"/>
      <c r="F37" s="23"/>
      <c r="G37" s="17">
        <f t="shared" si="8"/>
        <v>23.95</v>
      </c>
      <c r="H37" s="24">
        <f t="shared" si="7"/>
        <v>23.95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489.31</v>
      </c>
      <c r="E38" s="22"/>
      <c r="F38" s="23"/>
      <c r="G38" s="17">
        <f t="shared" si="8"/>
        <v>489.31</v>
      </c>
      <c r="H38" s="24">
        <f t="shared" ref="H38:H40" si="9">ROUND(G38,2)</f>
        <v>489.31</v>
      </c>
    </row>
    <row r="39" spans="1:8" ht="15" customHeight="1" x14ac:dyDescent="0.25">
      <c r="A39" s="19">
        <v>150000</v>
      </c>
      <c r="B39" s="20" t="s">
        <v>522</v>
      </c>
      <c r="C39" s="21" t="s">
        <v>523</v>
      </c>
      <c r="D39" s="22">
        <v>1.48</v>
      </c>
      <c r="E39" s="22"/>
      <c r="F39" s="23"/>
      <c r="G39" s="17">
        <f t="shared" si="8"/>
        <v>1.48</v>
      </c>
      <c r="H39" s="24">
        <f t="shared" si="9"/>
        <v>1.48</v>
      </c>
    </row>
    <row r="40" spans="1:8" ht="15" customHeight="1" x14ac:dyDescent="0.25">
      <c r="A40" s="19">
        <v>150020</v>
      </c>
      <c r="B40" s="20" t="s">
        <v>534</v>
      </c>
      <c r="C40" s="21" t="s">
        <v>535</v>
      </c>
      <c r="D40" s="22">
        <v>109.95</v>
      </c>
      <c r="E40" s="22"/>
      <c r="F40" s="23"/>
      <c r="G40" s="17">
        <f t="shared" ref="G40:G43" si="10">SUM(D40:F40)</f>
        <v>109.95</v>
      </c>
      <c r="H40" s="24">
        <f t="shared" si="9"/>
        <v>109.95</v>
      </c>
    </row>
    <row r="41" spans="1:8" ht="15" customHeight="1" x14ac:dyDescent="0.25">
      <c r="A41" s="19">
        <v>152010</v>
      </c>
      <c r="B41" s="20" t="s">
        <v>556</v>
      </c>
      <c r="C41" s="21" t="s">
        <v>557</v>
      </c>
      <c r="D41" s="22">
        <v>15</v>
      </c>
      <c r="E41" s="22"/>
      <c r="F41" s="23"/>
      <c r="G41" s="17">
        <f t="shared" si="10"/>
        <v>15</v>
      </c>
      <c r="H41" s="24">
        <f t="shared" ref="H41:H46" si="11">ROUND(G41,2)</f>
        <v>15</v>
      </c>
    </row>
    <row r="42" spans="1:8" ht="15" customHeight="1" x14ac:dyDescent="0.25">
      <c r="A42" s="19">
        <v>152012</v>
      </c>
      <c r="B42" s="20" t="s">
        <v>560</v>
      </c>
      <c r="C42" s="21" t="s">
        <v>561</v>
      </c>
      <c r="D42" s="22">
        <v>37.74</v>
      </c>
      <c r="E42" s="22"/>
      <c r="F42" s="23"/>
      <c r="G42" s="17">
        <f t="shared" si="10"/>
        <v>37.74</v>
      </c>
      <c r="H42" s="24">
        <f t="shared" si="11"/>
        <v>37.74</v>
      </c>
    </row>
    <row r="43" spans="1:8" ht="15" customHeight="1" x14ac:dyDescent="0.25">
      <c r="A43" s="19">
        <v>210246</v>
      </c>
      <c r="B43" s="20" t="s">
        <v>607</v>
      </c>
      <c r="C43" s="21" t="s">
        <v>782</v>
      </c>
      <c r="D43" s="22">
        <v>98.9</v>
      </c>
      <c r="E43" s="22"/>
      <c r="F43" s="23"/>
      <c r="G43" s="17">
        <f t="shared" si="10"/>
        <v>98.9</v>
      </c>
      <c r="H43" s="24">
        <f t="shared" si="11"/>
        <v>98.9</v>
      </c>
    </row>
    <row r="44" spans="1:8" ht="15" customHeight="1" x14ac:dyDescent="0.25">
      <c r="A44" s="19">
        <v>222540</v>
      </c>
      <c r="B44" s="20" t="s">
        <v>633</v>
      </c>
      <c r="C44" s="21" t="s">
        <v>783</v>
      </c>
      <c r="D44" s="22">
        <v>21.95</v>
      </c>
      <c r="E44" s="22"/>
      <c r="F44" s="23"/>
      <c r="G44" s="17">
        <f t="shared" ref="G44:G50" si="12">SUM(D44:F44)</f>
        <v>21.95</v>
      </c>
      <c r="H44" s="24">
        <f t="shared" si="11"/>
        <v>21.95</v>
      </c>
    </row>
    <row r="45" spans="1:8" ht="15" customHeight="1" x14ac:dyDescent="0.25">
      <c r="A45" s="19">
        <v>230201</v>
      </c>
      <c r="B45" s="20" t="s">
        <v>631</v>
      </c>
      <c r="C45" s="21" t="s">
        <v>632</v>
      </c>
      <c r="D45" s="22">
        <v>214.01</v>
      </c>
      <c r="E45" s="22"/>
      <c r="F45" s="23"/>
      <c r="G45" s="17">
        <f t="shared" si="12"/>
        <v>214.01</v>
      </c>
      <c r="H45" s="24">
        <f t="shared" si="11"/>
        <v>214.01</v>
      </c>
    </row>
    <row r="46" spans="1:8" ht="15" customHeight="1" x14ac:dyDescent="0.25">
      <c r="A46" s="19">
        <v>230202</v>
      </c>
      <c r="B46" s="20" t="s">
        <v>633</v>
      </c>
      <c r="C46" s="21" t="s">
        <v>634</v>
      </c>
      <c r="D46" s="22">
        <v>742.27</v>
      </c>
      <c r="E46" s="4">
        <v>48.24</v>
      </c>
      <c r="F46" s="23">
        <v>2815.95</v>
      </c>
      <c r="G46" s="17">
        <f t="shared" si="12"/>
        <v>3606.46</v>
      </c>
      <c r="H46" s="24">
        <f t="shared" si="11"/>
        <v>3606.46</v>
      </c>
    </row>
    <row r="47" spans="1:8" ht="15" customHeight="1" x14ac:dyDescent="0.25">
      <c r="A47" s="19">
        <v>230203</v>
      </c>
      <c r="B47" s="20" t="s">
        <v>635</v>
      </c>
      <c r="C47" s="21" t="s">
        <v>636</v>
      </c>
      <c r="D47" s="22">
        <v>73.28</v>
      </c>
      <c r="E47" s="22"/>
      <c r="F47" s="23"/>
      <c r="G47" s="17">
        <f t="shared" si="12"/>
        <v>73.28</v>
      </c>
      <c r="H47" s="24">
        <f t="shared" ref="H47:H50" si="13">ROUND(G47,2)</f>
        <v>73.28</v>
      </c>
    </row>
    <row r="48" spans="1:8" ht="15" customHeight="1" x14ac:dyDescent="0.25">
      <c r="A48" s="19">
        <v>230208</v>
      </c>
      <c r="B48" s="20" t="s">
        <v>639</v>
      </c>
      <c r="C48" s="21" t="s">
        <v>640</v>
      </c>
      <c r="D48" s="22">
        <v>139.12</v>
      </c>
      <c r="E48" s="22"/>
      <c r="F48" s="23"/>
      <c r="G48" s="17">
        <f t="shared" si="12"/>
        <v>139.12</v>
      </c>
      <c r="H48" s="24">
        <f t="shared" si="13"/>
        <v>139.12</v>
      </c>
    </row>
    <row r="49" spans="1:8" ht="15" customHeight="1" x14ac:dyDescent="0.25">
      <c r="A49" s="26" t="s">
        <v>718</v>
      </c>
      <c r="B49" s="20" t="s">
        <v>645</v>
      </c>
      <c r="C49" s="21" t="s">
        <v>719</v>
      </c>
      <c r="D49" s="22">
        <v>4.4400000000000004</v>
      </c>
      <c r="E49" s="22"/>
      <c r="F49" s="23"/>
      <c r="G49" s="17">
        <f t="shared" si="12"/>
        <v>4.4400000000000004</v>
      </c>
      <c r="H49" s="24">
        <f t="shared" si="13"/>
        <v>4.4400000000000004</v>
      </c>
    </row>
    <row r="50" spans="1:8" ht="15" customHeight="1" x14ac:dyDescent="0.25">
      <c r="A50" s="19">
        <v>814020</v>
      </c>
      <c r="B50" s="20" t="s">
        <v>651</v>
      </c>
      <c r="C50" s="21" t="s">
        <v>777</v>
      </c>
      <c r="D50" s="22">
        <v>14.06</v>
      </c>
      <c r="E50" s="22"/>
      <c r="F50" s="23"/>
      <c r="G50" s="17">
        <f t="shared" si="12"/>
        <v>14.06</v>
      </c>
      <c r="H50" s="24">
        <f t="shared" si="13"/>
        <v>14.06</v>
      </c>
    </row>
    <row r="51" spans="1:8" ht="15" customHeight="1" x14ac:dyDescent="0.25">
      <c r="D51" s="34">
        <v>10061.59</v>
      </c>
      <c r="E51" s="34">
        <f>SUM(E5:E50)</f>
        <v>48.24</v>
      </c>
      <c r="F51" s="35">
        <f>SUM(F6:F50)</f>
        <v>3281.0499999999997</v>
      </c>
      <c r="G51" s="36">
        <f>SUM(G5:G50)</f>
        <v>13390.879999999997</v>
      </c>
      <c r="H51" s="37">
        <f>SUM(H5:H50)</f>
        <v>13390.879999999997</v>
      </c>
    </row>
    <row r="52" spans="1:8" ht="15" customHeight="1" x14ac:dyDescent="0.25">
      <c r="A52" s="2" t="s">
        <v>7</v>
      </c>
      <c r="D52" s="34">
        <v>1061.5899999999999</v>
      </c>
      <c r="F52" s="4" t="s">
        <v>7</v>
      </c>
      <c r="G52" s="38"/>
      <c r="H52" s="37"/>
    </row>
  </sheetData>
  <pageMargins left="0.7" right="0.7" top="0.75" bottom="0.75" header="0.3" footer="0.3"/>
  <pageSetup scale="90" fitToWidth="0" orientation="portrait" copies="2" r:id="rId1"/>
  <legacy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9F96-16B3-4A65-BC6D-BDC58859320E}">
  <dimension ref="A2:H403"/>
  <sheetViews>
    <sheetView topLeftCell="A127" zoomScale="120" zoomScaleNormal="120" workbookViewId="0">
      <selection activeCell="A127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46023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2.2200000000000002</v>
      </c>
      <c r="E5" s="15"/>
      <c r="F5" s="16"/>
      <c r="G5" s="17">
        <f t="shared" ref="G5:G60" si="0">SUM(D5:F5)</f>
        <v>2.2200000000000002</v>
      </c>
      <c r="H5" s="18">
        <f t="shared" ref="H5:H68" si="1">ROUND(G5,2)</f>
        <v>2.2200000000000002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>
        <v>4.2699999999999996</v>
      </c>
      <c r="E9" s="22"/>
      <c r="F9" s="23"/>
      <c r="G9" s="17">
        <f t="shared" si="0"/>
        <v>4.2699999999999996</v>
      </c>
      <c r="H9" s="24">
        <f t="shared" si="1"/>
        <v>4.2699999999999996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/>
      <c r="E11" s="22"/>
      <c r="F11" s="23"/>
      <c r="G11" s="17">
        <f t="shared" si="0"/>
        <v>0</v>
      </c>
      <c r="H11" s="24">
        <f t="shared" si="1"/>
        <v>0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151.33000000000001</v>
      </c>
      <c r="E14" s="22"/>
      <c r="F14" s="23"/>
      <c r="G14" s="17">
        <f t="shared" si="0"/>
        <v>151.33000000000001</v>
      </c>
      <c r="H14" s="24">
        <f t="shared" si="1"/>
        <v>151.33000000000001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>
        <v>190.18</v>
      </c>
      <c r="E26" s="22"/>
      <c r="F26" s="23"/>
      <c r="G26" s="17">
        <f t="shared" si="0"/>
        <v>190.18</v>
      </c>
      <c r="H26" s="24">
        <f t="shared" si="1"/>
        <v>190.18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1405.83</v>
      </c>
      <c r="E31" s="22"/>
      <c r="F31" s="23"/>
      <c r="G31" s="17">
        <f t="shared" si="0"/>
        <v>1405.83</v>
      </c>
      <c r="H31" s="24">
        <f t="shared" si="1"/>
        <v>1405.83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18.11</v>
      </c>
      <c r="E37" s="22"/>
      <c r="F37" s="23"/>
      <c r="G37" s="17">
        <f t="shared" si="0"/>
        <v>18.11</v>
      </c>
      <c r="H37" s="24">
        <f t="shared" si="1"/>
        <v>18.11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1.9</v>
      </c>
      <c r="E47" s="22"/>
      <c r="F47" s="23"/>
      <c r="G47" s="17">
        <f t="shared" si="0"/>
        <v>1.9</v>
      </c>
      <c r="H47" s="24">
        <f t="shared" si="1"/>
        <v>1.9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5005</v>
      </c>
      <c r="B66" s="20" t="s">
        <v>118</v>
      </c>
      <c r="C66" s="21" t="s">
        <v>119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2.72</v>
      </c>
      <c r="E70" s="22"/>
      <c r="F70" s="23"/>
      <c r="G70" s="17">
        <f t="shared" si="2"/>
        <v>2.72</v>
      </c>
      <c r="H70" s="24">
        <f t="shared" si="3"/>
        <v>2.72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1.9</v>
      </c>
      <c r="E80" s="22"/>
      <c r="F80" s="23"/>
      <c r="G80" s="17">
        <f t="shared" si="2"/>
        <v>1.9</v>
      </c>
      <c r="H80" s="24">
        <f t="shared" si="3"/>
        <v>1.9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5.55</v>
      </c>
      <c r="E84" s="22"/>
      <c r="F84" s="23"/>
      <c r="G84" s="17">
        <f t="shared" si="2"/>
        <v>5.55</v>
      </c>
      <c r="H84" s="24">
        <f t="shared" si="3"/>
        <v>5.55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3550.06</v>
      </c>
      <c r="E85" s="22"/>
      <c r="F85" s="23"/>
      <c r="G85" s="17">
        <f t="shared" si="2"/>
        <v>3550.06</v>
      </c>
      <c r="H85" s="24">
        <f t="shared" si="3"/>
        <v>3550.06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5.62</v>
      </c>
      <c r="E86" s="25"/>
      <c r="F86" s="23"/>
      <c r="G86" s="17">
        <f t="shared" si="2"/>
        <v>5.62</v>
      </c>
      <c r="H86" s="24">
        <f t="shared" si="3"/>
        <v>5.62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18.260000000000002</v>
      </c>
      <c r="E100" s="22"/>
      <c r="F100" s="23"/>
      <c r="G100" s="17">
        <f t="shared" si="2"/>
        <v>18.260000000000002</v>
      </c>
      <c r="H100" s="24">
        <f t="shared" si="3"/>
        <v>18.260000000000002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20.72</v>
      </c>
      <c r="E103" s="22"/>
      <c r="F103" s="23"/>
      <c r="G103" s="17">
        <f t="shared" si="2"/>
        <v>20.72</v>
      </c>
      <c r="H103" s="24">
        <f t="shared" si="3"/>
        <v>20.72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6525</v>
      </c>
      <c r="B109" s="20" t="s">
        <v>190</v>
      </c>
      <c r="C109" s="21" t="s">
        <v>191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13.02</v>
      </c>
      <c r="E113" s="22"/>
      <c r="F113" s="23"/>
      <c r="G113" s="17">
        <f t="shared" si="2"/>
        <v>13.02</v>
      </c>
      <c r="H113" s="24">
        <f t="shared" si="3"/>
        <v>13.02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11.9</v>
      </c>
      <c r="E117" s="22"/>
      <c r="F117" s="23"/>
      <c r="G117" s="17">
        <f t="shared" si="2"/>
        <v>11.9</v>
      </c>
      <c r="H117" s="24">
        <f t="shared" si="3"/>
        <v>11.9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>
        <v>5.16</v>
      </c>
      <c r="E125" s="22"/>
      <c r="F125" s="23"/>
      <c r="G125" s="17">
        <f t="shared" si="2"/>
        <v>5.16</v>
      </c>
      <c r="H125" s="24">
        <f t="shared" si="3"/>
        <v>5.16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39.04</v>
      </c>
      <c r="E126" s="22"/>
      <c r="F126" s="23"/>
      <c r="G126" s="17">
        <f t="shared" ref="G126:G189" si="4">SUM(D126:F126)</f>
        <v>39.04</v>
      </c>
      <c r="H126" s="24">
        <f t="shared" si="3"/>
        <v>39.04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3.28</v>
      </c>
      <c r="E147" s="22"/>
      <c r="F147" s="23"/>
      <c r="G147" s="17">
        <f t="shared" si="4"/>
        <v>3.28</v>
      </c>
      <c r="H147" s="24">
        <f t="shared" si="5"/>
        <v>3.28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>
        <v>17.739999999999998</v>
      </c>
      <c r="E152" s="22"/>
      <c r="F152" s="23"/>
      <c r="G152" s="17">
        <f t="shared" si="4"/>
        <v>17.739999999999998</v>
      </c>
      <c r="H152" s="24">
        <f t="shared" si="5"/>
        <v>17.739999999999998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15.25</v>
      </c>
      <c r="E155" s="22"/>
      <c r="F155" s="23"/>
      <c r="G155" s="17">
        <f t="shared" si="4"/>
        <v>15.25</v>
      </c>
      <c r="H155" s="24">
        <f t="shared" si="5"/>
        <v>15.25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40.21</v>
      </c>
      <c r="E156" s="22"/>
      <c r="F156" s="23"/>
      <c r="G156" s="17">
        <f t="shared" si="4"/>
        <v>40.21</v>
      </c>
      <c r="H156" s="24">
        <f t="shared" si="5"/>
        <v>40.21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23.5</v>
      </c>
      <c r="E177" s="22"/>
      <c r="F177" s="23"/>
      <c r="G177" s="17">
        <f t="shared" si="4"/>
        <v>23.5</v>
      </c>
      <c r="H177" s="24">
        <f t="shared" si="5"/>
        <v>23.5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1.9</v>
      </c>
      <c r="E180" s="22"/>
      <c r="F180" s="23"/>
      <c r="G180" s="17">
        <f t="shared" si="4"/>
        <v>1.9</v>
      </c>
      <c r="H180" s="24">
        <f t="shared" si="5"/>
        <v>1.9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32.020000000000003</v>
      </c>
      <c r="E186" s="22"/>
      <c r="F186" s="23"/>
      <c r="G186" s="17">
        <f t="shared" si="4"/>
        <v>32.020000000000003</v>
      </c>
      <c r="H186" s="24">
        <f t="shared" si="5"/>
        <v>32.020000000000003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17.760000000000002</v>
      </c>
      <c r="E244" s="22"/>
      <c r="F244" s="23"/>
      <c r="G244" s="17">
        <f t="shared" si="6"/>
        <v>17.760000000000002</v>
      </c>
      <c r="H244" s="24">
        <f t="shared" si="7"/>
        <v>17.760000000000002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2.96</v>
      </c>
      <c r="E245" s="22"/>
      <c r="F245" s="23"/>
      <c r="G245" s="17">
        <f t="shared" si="6"/>
        <v>2.96</v>
      </c>
      <c r="H245" s="24">
        <f t="shared" si="7"/>
        <v>2.96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19.61</v>
      </c>
      <c r="E258" s="22"/>
      <c r="F258" s="23"/>
      <c r="G258" s="17">
        <f t="shared" si="8"/>
        <v>19.61</v>
      </c>
      <c r="H258" s="24">
        <f t="shared" si="7"/>
        <v>19.61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70.08</v>
      </c>
      <c r="E259" s="22"/>
      <c r="F259" s="23"/>
      <c r="G259" s="17">
        <f t="shared" si="8"/>
        <v>70.08</v>
      </c>
      <c r="H259" s="24">
        <f t="shared" si="7"/>
        <v>70.08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918.28</v>
      </c>
      <c r="E306" s="22"/>
      <c r="F306" s="23"/>
      <c r="G306" s="17">
        <f t="shared" si="8"/>
        <v>918.28</v>
      </c>
      <c r="H306" s="24">
        <f t="shared" si="9"/>
        <v>918.28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/>
      <c r="E317" s="22"/>
      <c r="F317" s="23"/>
      <c r="G317" s="17">
        <f t="shared" si="10"/>
        <v>0</v>
      </c>
      <c r="H317" s="24">
        <f t="shared" si="9"/>
        <v>0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>
        <v>1.03</v>
      </c>
      <c r="E320" s="22"/>
      <c r="F320" s="23"/>
      <c r="G320" s="17">
        <f t="shared" si="10"/>
        <v>1.03</v>
      </c>
      <c r="H320" s="24">
        <f t="shared" si="9"/>
        <v>1.03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22.2</v>
      </c>
      <c r="E328" s="22"/>
      <c r="F328" s="23"/>
      <c r="G328" s="17">
        <f t="shared" si="10"/>
        <v>22.2</v>
      </c>
      <c r="H328" s="24">
        <f t="shared" si="11"/>
        <v>22.2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33.65</v>
      </c>
      <c r="E329" s="22"/>
      <c r="F329" s="23"/>
      <c r="G329" s="17">
        <f t="shared" si="10"/>
        <v>33.65</v>
      </c>
      <c r="H329" s="24">
        <f t="shared" si="11"/>
        <v>33.65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>
        <v>3.8</v>
      </c>
      <c r="E331" s="22"/>
      <c r="F331" s="23"/>
      <c r="G331" s="17">
        <f t="shared" si="10"/>
        <v>3.8</v>
      </c>
      <c r="H331" s="24">
        <f t="shared" si="11"/>
        <v>3.8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>
        <v>7.95</v>
      </c>
      <c r="E334" s="22"/>
      <c r="F334" s="23"/>
      <c r="G334" s="17">
        <f t="shared" si="10"/>
        <v>7.95</v>
      </c>
      <c r="H334" s="24">
        <f t="shared" si="11"/>
        <v>7.95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784</v>
      </c>
      <c r="D370" s="22">
        <v>22.35</v>
      </c>
      <c r="E370" s="22"/>
      <c r="F370" s="23"/>
      <c r="G370" s="17">
        <f t="shared" si="10"/>
        <v>22.35</v>
      </c>
      <c r="H370" s="24">
        <f t="shared" si="11"/>
        <v>22.35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211607</v>
      </c>
      <c r="B376" s="20" t="s">
        <v>611</v>
      </c>
      <c r="C376" s="21" t="s">
        <v>623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>
        <v>48.35</v>
      </c>
      <c r="E378" s="22"/>
      <c r="F378" s="23"/>
      <c r="G378" s="17">
        <f t="shared" si="10"/>
        <v>48.35</v>
      </c>
      <c r="H378" s="24">
        <f t="shared" si="11"/>
        <v>48.35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222520</v>
      </c>
      <c r="B384" s="20" t="s">
        <v>627</v>
      </c>
      <c r="C384" s="21" t="s">
        <v>779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553.76</v>
      </c>
      <c r="E387" s="22"/>
      <c r="F387" s="23"/>
      <c r="G387" s="17">
        <f t="shared" si="12"/>
        <v>553.76</v>
      </c>
      <c r="H387" s="24">
        <f t="shared" si="11"/>
        <v>553.76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425.5</v>
      </c>
      <c r="E388" s="4">
        <v>35.6</v>
      </c>
      <c r="F388" s="23">
        <v>391.84</v>
      </c>
      <c r="G388" s="17">
        <f t="shared" si="12"/>
        <v>852.94</v>
      </c>
      <c r="H388" s="24">
        <f t="shared" si="11"/>
        <v>852.94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149.75</v>
      </c>
      <c r="E389" s="22"/>
      <c r="F389" s="23"/>
      <c r="G389" s="17">
        <f t="shared" si="12"/>
        <v>149.75</v>
      </c>
      <c r="H389" s="24">
        <f t="shared" ref="H389:H401" si="13">ROUND(G389,2)</f>
        <v>149.75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104.44</v>
      </c>
      <c r="E391" s="22"/>
      <c r="F391" s="23">
        <v>95.16</v>
      </c>
      <c r="G391" s="17">
        <f t="shared" si="12"/>
        <v>199.6</v>
      </c>
      <c r="H391" s="24">
        <f t="shared" si="13"/>
        <v>199.6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9.0299999999999994</v>
      </c>
      <c r="E396" s="22"/>
      <c r="F396" s="23"/>
      <c r="G396" s="17">
        <f t="shared" si="12"/>
        <v>9.0299999999999994</v>
      </c>
      <c r="H396" s="24">
        <f t="shared" si="13"/>
        <v>9.0299999999999994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22.2</v>
      </c>
      <c r="E397" s="22"/>
      <c r="F397" s="23"/>
      <c r="G397" s="17">
        <f t="shared" si="12"/>
        <v>22.2</v>
      </c>
      <c r="H397" s="24">
        <f t="shared" si="13"/>
        <v>22.2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8014.3899999999985</v>
      </c>
      <c r="E402" s="34">
        <f>SUM(E5:E401)</f>
        <v>35.6</v>
      </c>
      <c r="F402" s="35">
        <f>SUM(F10:F401)</f>
        <v>487</v>
      </c>
      <c r="G402" s="36">
        <f>SUM(G5:G401)</f>
        <v>8536.9900000000016</v>
      </c>
      <c r="H402" s="37">
        <f>SUM(H5:H401)</f>
        <v>8536.9900000000016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ED45-16C0-4FA0-A46E-4A06D73C80D8}">
  <dimension ref="A2:H403"/>
  <sheetViews>
    <sheetView topLeftCell="A316" zoomScale="110" zoomScaleNormal="110" workbookViewId="0">
      <selection activeCell="D402" sqref="D40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46054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26.84</v>
      </c>
      <c r="E5" s="15"/>
      <c r="F5" s="16"/>
      <c r="G5" s="17">
        <f t="shared" ref="G5:G60" si="0">SUM(D5:F5)</f>
        <v>26.84</v>
      </c>
      <c r="H5" s="18">
        <f t="shared" ref="H5:H68" si="1">ROUND(G5,2)</f>
        <v>26.84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/>
      <c r="E11" s="22"/>
      <c r="F11" s="23"/>
      <c r="G11" s="17">
        <f t="shared" si="0"/>
        <v>0</v>
      </c>
      <c r="H11" s="24">
        <f t="shared" si="1"/>
        <v>0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37.479999999999997</v>
      </c>
      <c r="E14" s="22"/>
      <c r="F14" s="23"/>
      <c r="G14" s="17">
        <f t="shared" si="0"/>
        <v>37.479999999999997</v>
      </c>
      <c r="H14" s="24">
        <f t="shared" si="1"/>
        <v>37.479999999999997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215.33</v>
      </c>
      <c r="E31" s="22"/>
      <c r="F31" s="23"/>
      <c r="G31" s="17">
        <f t="shared" si="0"/>
        <v>215.33</v>
      </c>
      <c r="H31" s="24">
        <f t="shared" si="1"/>
        <v>215.33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>
        <v>23.2</v>
      </c>
      <c r="E32" s="22"/>
      <c r="F32" s="23"/>
      <c r="G32" s="17">
        <f t="shared" si="0"/>
        <v>23.2</v>
      </c>
      <c r="H32" s="24">
        <f t="shared" si="1"/>
        <v>23.2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22.03</v>
      </c>
      <c r="E37" s="22"/>
      <c r="F37" s="23"/>
      <c r="G37" s="17">
        <f t="shared" si="0"/>
        <v>22.03</v>
      </c>
      <c r="H37" s="24">
        <f t="shared" si="1"/>
        <v>22.03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>
        <v>1.48</v>
      </c>
      <c r="E57" s="22"/>
      <c r="F57" s="23"/>
      <c r="G57" s="17">
        <f t="shared" si="0"/>
        <v>1.48</v>
      </c>
      <c r="H57" s="24">
        <f t="shared" si="1"/>
        <v>1.48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>
        <v>1.32</v>
      </c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>
        <v>66.709999999999994</v>
      </c>
      <c r="E62" s="22"/>
      <c r="F62" s="23"/>
      <c r="G62" s="17">
        <f t="shared" ref="G62:G125" si="2">SUM(D62:F62)</f>
        <v>66.709999999999994</v>
      </c>
      <c r="H62" s="24">
        <f t="shared" si="1"/>
        <v>66.709999999999994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>
        <v>33.25</v>
      </c>
      <c r="E66" s="22"/>
      <c r="F66" s="23"/>
      <c r="G66" s="17">
        <f t="shared" si="2"/>
        <v>33.25</v>
      </c>
      <c r="H66" s="24">
        <f t="shared" si="1"/>
        <v>33.25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2"/>
        <v>0</v>
      </c>
      <c r="H70" s="24">
        <f t="shared" si="3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49.4</v>
      </c>
      <c r="E84" s="22"/>
      <c r="F84" s="23"/>
      <c r="G84" s="17">
        <f t="shared" si="2"/>
        <v>49.4</v>
      </c>
      <c r="H84" s="24">
        <f t="shared" si="3"/>
        <v>49.4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2421.5500000000002</v>
      </c>
      <c r="E85" s="22"/>
      <c r="F85" s="23">
        <v>2108.27</v>
      </c>
      <c r="G85" s="17">
        <f t="shared" si="2"/>
        <v>4529.82</v>
      </c>
      <c r="H85" s="24">
        <f t="shared" si="3"/>
        <v>4529.82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2.2200000000000002</v>
      </c>
      <c r="E86" s="25"/>
      <c r="F86" s="23"/>
      <c r="G86" s="17">
        <f t="shared" si="2"/>
        <v>2.2200000000000002</v>
      </c>
      <c r="H86" s="24">
        <f t="shared" si="3"/>
        <v>2.2200000000000002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17.09</v>
      </c>
      <c r="E100" s="22"/>
      <c r="F100" s="23"/>
      <c r="G100" s="17">
        <f t="shared" si="2"/>
        <v>17.09</v>
      </c>
      <c r="H100" s="24">
        <f t="shared" si="3"/>
        <v>17.09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6517</v>
      </c>
      <c r="B107" s="20" t="s">
        <v>186</v>
      </c>
      <c r="C107" s="21" t="s">
        <v>187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>
        <v>12.65</v>
      </c>
      <c r="E109" s="22"/>
      <c r="F109" s="23"/>
      <c r="G109" s="17">
        <f t="shared" si="2"/>
        <v>12.65</v>
      </c>
      <c r="H109" s="24">
        <f t="shared" si="3"/>
        <v>12.65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12.65</v>
      </c>
      <c r="E112" s="22"/>
      <c r="F112" s="23"/>
      <c r="G112" s="17">
        <f t="shared" si="2"/>
        <v>12.65</v>
      </c>
      <c r="H112" s="24">
        <f t="shared" si="3"/>
        <v>12.65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10.74</v>
      </c>
      <c r="E120" s="22"/>
      <c r="F120" s="23"/>
      <c r="G120" s="17">
        <f t="shared" si="2"/>
        <v>10.74</v>
      </c>
      <c r="H120" s="24">
        <f t="shared" si="3"/>
        <v>10.74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>
        <v>37.6</v>
      </c>
      <c r="E133" s="22"/>
      <c r="F133" s="23"/>
      <c r="G133" s="17">
        <f t="shared" si="4"/>
        <v>37.6</v>
      </c>
      <c r="H133" s="24">
        <f t="shared" ref="H133:H196" si="5">ROUND(G133,2)</f>
        <v>37.6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37.83</v>
      </c>
      <c r="E147" s="22"/>
      <c r="F147" s="23"/>
      <c r="G147" s="17">
        <f t="shared" si="4"/>
        <v>37.83</v>
      </c>
      <c r="H147" s="24">
        <f t="shared" si="5"/>
        <v>37.83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9.8699999999999992</v>
      </c>
      <c r="E155" s="22"/>
      <c r="F155" s="23"/>
      <c r="G155" s="17">
        <f t="shared" si="4"/>
        <v>9.8699999999999992</v>
      </c>
      <c r="H155" s="24">
        <f t="shared" si="5"/>
        <v>9.8699999999999992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13.17</v>
      </c>
      <c r="E177" s="22"/>
      <c r="F177" s="23"/>
      <c r="G177" s="17">
        <f t="shared" si="4"/>
        <v>13.17</v>
      </c>
      <c r="H177" s="24">
        <f t="shared" si="5"/>
        <v>13.17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503.74</v>
      </c>
      <c r="E180" s="22"/>
      <c r="F180" s="23"/>
      <c r="G180" s="17">
        <f t="shared" si="4"/>
        <v>503.74</v>
      </c>
      <c r="H180" s="24">
        <f t="shared" si="5"/>
        <v>503.74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0.74</v>
      </c>
      <c r="E190" s="22"/>
      <c r="F190" s="23"/>
      <c r="G190" s="17">
        <f t="shared" ref="G190:G253" si="6">SUM(D190:F190)</f>
        <v>0.74</v>
      </c>
      <c r="H190" s="24">
        <f t="shared" si="5"/>
        <v>0.74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9.7899999999999991</v>
      </c>
      <c r="E229" s="22"/>
      <c r="F229" s="23"/>
      <c r="G229" s="17">
        <f t="shared" si="6"/>
        <v>9.7899999999999991</v>
      </c>
      <c r="H229" s="24">
        <f t="shared" si="7"/>
        <v>9.7899999999999991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82.28</v>
      </c>
      <c r="E244" s="22"/>
      <c r="F244" s="23"/>
      <c r="G244" s="17">
        <f t="shared" si="6"/>
        <v>82.28</v>
      </c>
      <c r="H244" s="24">
        <f t="shared" si="7"/>
        <v>82.28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1.48</v>
      </c>
      <c r="E245" s="22"/>
      <c r="F245" s="23"/>
      <c r="G245" s="17">
        <f t="shared" si="6"/>
        <v>1.48</v>
      </c>
      <c r="H245" s="24">
        <f t="shared" si="7"/>
        <v>1.48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15.97</v>
      </c>
      <c r="E258" s="22"/>
      <c r="F258" s="23"/>
      <c r="G258" s="17">
        <f t="shared" si="8"/>
        <v>15.97</v>
      </c>
      <c r="H258" s="24">
        <f t="shared" si="7"/>
        <v>15.97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8"/>
        <v>0</v>
      </c>
      <c r="H259" s="24">
        <f t="shared" si="7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601.28</v>
      </c>
      <c r="E306" s="22"/>
      <c r="F306" s="23"/>
      <c r="G306" s="17">
        <f t="shared" si="8"/>
        <v>601.28</v>
      </c>
      <c r="H306" s="24">
        <f t="shared" si="9"/>
        <v>601.28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5.92</v>
      </c>
      <c r="E317" s="22"/>
      <c r="F317" s="23"/>
      <c r="G317" s="17">
        <f t="shared" si="10"/>
        <v>5.92</v>
      </c>
      <c r="H317" s="24">
        <f t="shared" si="9"/>
        <v>5.92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0.74</v>
      </c>
      <c r="E328" s="22"/>
      <c r="F328" s="23"/>
      <c r="G328" s="17">
        <f t="shared" si="10"/>
        <v>0.74</v>
      </c>
      <c r="H328" s="24">
        <f t="shared" si="11"/>
        <v>0.74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>
        <v>43.4</v>
      </c>
      <c r="E329" s="22"/>
      <c r="F329" s="23"/>
      <c r="G329" s="17">
        <f t="shared" si="10"/>
        <v>43.4</v>
      </c>
      <c r="H329" s="24">
        <f t="shared" si="11"/>
        <v>43.4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>
        <v>7.7</v>
      </c>
      <c r="E331" s="22"/>
      <c r="F331" s="23"/>
      <c r="G331" s="17">
        <f t="shared" si="10"/>
        <v>7.7</v>
      </c>
      <c r="H331" s="24">
        <f t="shared" si="11"/>
        <v>7.7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210033</v>
      </c>
      <c r="B363" s="20" t="s">
        <v>611</v>
      </c>
      <c r="C363" s="21" t="s">
        <v>614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784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>
        <v>338.02</v>
      </c>
      <c r="E376" s="22"/>
      <c r="F376" s="23"/>
      <c r="G376" s="17">
        <f t="shared" si="10"/>
        <v>338.02</v>
      </c>
      <c r="H376" s="24">
        <f t="shared" si="11"/>
        <v>338.02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95.46</v>
      </c>
      <c r="E384" s="22"/>
      <c r="F384" s="23"/>
      <c r="G384" s="17">
        <f t="shared" si="12"/>
        <v>95.46</v>
      </c>
      <c r="H384" s="24">
        <f t="shared" si="11"/>
        <v>95.46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222392</v>
      </c>
      <c r="B386" s="20" t="s">
        <v>633</v>
      </c>
      <c r="C386" s="21" t="s">
        <v>667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248.79</v>
      </c>
      <c r="E387" s="22"/>
      <c r="F387" s="23"/>
      <c r="G387" s="17">
        <f t="shared" si="12"/>
        <v>248.79</v>
      </c>
      <c r="H387" s="24">
        <f t="shared" si="11"/>
        <v>248.79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248.15</v>
      </c>
      <c r="F388" s="23"/>
      <c r="G388" s="17">
        <f t="shared" si="12"/>
        <v>248.15</v>
      </c>
      <c r="H388" s="24">
        <f t="shared" si="11"/>
        <v>248.15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43.67</v>
      </c>
      <c r="E389" s="22"/>
      <c r="F389" s="23"/>
      <c r="G389" s="17">
        <f t="shared" si="12"/>
        <v>43.67</v>
      </c>
      <c r="H389" s="24">
        <f t="shared" ref="H389:H401" si="13">ROUND(G389,2)</f>
        <v>43.67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123.71</v>
      </c>
      <c r="E391" s="22"/>
      <c r="F391" s="23"/>
      <c r="G391" s="17">
        <f t="shared" si="12"/>
        <v>123.71</v>
      </c>
      <c r="H391" s="24">
        <f t="shared" si="13"/>
        <v>123.71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4.4400000000000004</v>
      </c>
      <c r="E396" s="22"/>
      <c r="F396" s="23"/>
      <c r="G396" s="17">
        <f t="shared" si="12"/>
        <v>4.4400000000000004</v>
      </c>
      <c r="H396" s="24">
        <f t="shared" si="13"/>
        <v>4.4400000000000004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25.9</v>
      </c>
      <c r="E397" s="22"/>
      <c r="F397" s="23"/>
      <c r="G397" s="17">
        <f t="shared" si="12"/>
        <v>25.9</v>
      </c>
      <c r="H397" s="24">
        <f t="shared" si="13"/>
        <v>25.9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5453.5899999999983</v>
      </c>
      <c r="E402" s="34">
        <f>SUM(E5:E401)</f>
        <v>0</v>
      </c>
      <c r="F402" s="35">
        <f>SUM(F10:F401)</f>
        <v>2108.27</v>
      </c>
      <c r="G402" s="36">
        <f>SUM(G5:G401)</f>
        <v>7560.5399999999972</v>
      </c>
      <c r="H402" s="37">
        <f>SUM(H5:H401)</f>
        <v>7560.5399999999972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7F79-1961-4D40-9BE8-00ADC2E0F394}">
  <sheetPr>
    <pageSetUpPr fitToPage="1"/>
  </sheetPr>
  <dimension ref="A2:H46"/>
  <sheetViews>
    <sheetView topLeftCell="A4" zoomScale="120" zoomScaleNormal="120" workbookViewId="0">
      <selection activeCell="I12" sqref="I1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46054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26.84</v>
      </c>
      <c r="E5" s="15"/>
      <c r="F5" s="16"/>
      <c r="G5" s="17">
        <f t="shared" ref="G5:G10" si="0">SUM(D5:F5)</f>
        <v>26.84</v>
      </c>
      <c r="H5" s="18">
        <f t="shared" ref="H5:H13" si="1">ROUND(G5,2)</f>
        <v>26.84</v>
      </c>
    </row>
    <row r="6" spans="1:8" ht="15" customHeight="1" x14ac:dyDescent="0.25">
      <c r="A6" s="19">
        <v>1450</v>
      </c>
      <c r="B6" s="20" t="s">
        <v>20</v>
      </c>
      <c r="C6" s="21" t="s">
        <v>21</v>
      </c>
      <c r="D6" s="22">
        <v>37.479999999999997</v>
      </c>
      <c r="E6" s="22"/>
      <c r="F6" s="23"/>
      <c r="G6" s="17">
        <f t="shared" si="0"/>
        <v>37.479999999999997</v>
      </c>
      <c r="H6" s="24">
        <f t="shared" si="1"/>
        <v>37.479999999999997</v>
      </c>
    </row>
    <row r="7" spans="1:8" ht="15" customHeight="1" x14ac:dyDescent="0.25">
      <c r="A7" s="19">
        <v>2460</v>
      </c>
      <c r="B7" s="20" t="s">
        <v>53</v>
      </c>
      <c r="C7" s="21" t="s">
        <v>681</v>
      </c>
      <c r="D7" s="22">
        <v>215.33</v>
      </c>
      <c r="E7" s="22"/>
      <c r="F7" s="23"/>
      <c r="G7" s="17">
        <f t="shared" si="0"/>
        <v>215.33</v>
      </c>
      <c r="H7" s="24">
        <f t="shared" si="1"/>
        <v>215.33</v>
      </c>
    </row>
    <row r="8" spans="1:8" ht="15" customHeight="1" x14ac:dyDescent="0.25">
      <c r="A8" s="19">
        <v>2520</v>
      </c>
      <c r="B8" s="20" t="s">
        <v>54</v>
      </c>
      <c r="C8" s="21" t="s">
        <v>55</v>
      </c>
      <c r="D8" s="22">
        <v>23.2</v>
      </c>
      <c r="E8" s="22"/>
      <c r="F8" s="23"/>
      <c r="G8" s="17">
        <f t="shared" si="0"/>
        <v>23.2</v>
      </c>
      <c r="H8" s="24">
        <f t="shared" si="1"/>
        <v>23.2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22.03</v>
      </c>
      <c r="E9" s="22"/>
      <c r="F9" s="23"/>
      <c r="G9" s="17">
        <f t="shared" si="0"/>
        <v>22.03</v>
      </c>
      <c r="H9" s="24">
        <f t="shared" si="1"/>
        <v>22.03</v>
      </c>
    </row>
    <row r="10" spans="1:8" ht="15" customHeight="1" x14ac:dyDescent="0.25">
      <c r="A10" s="19">
        <v>4612</v>
      </c>
      <c r="B10" s="20" t="s">
        <v>89</v>
      </c>
      <c r="C10" s="21" t="s">
        <v>103</v>
      </c>
      <c r="D10" s="22">
        <v>1.48</v>
      </c>
      <c r="E10" s="22"/>
      <c r="F10" s="23"/>
      <c r="G10" s="17">
        <f t="shared" si="0"/>
        <v>1.48</v>
      </c>
      <c r="H10" s="24">
        <f t="shared" si="1"/>
        <v>1.48</v>
      </c>
    </row>
    <row r="11" spans="1:8" ht="15" customHeight="1" x14ac:dyDescent="0.25">
      <c r="A11" s="19">
        <v>4710</v>
      </c>
      <c r="B11" s="20" t="s">
        <v>108</v>
      </c>
      <c r="C11" s="21" t="s">
        <v>109</v>
      </c>
      <c r="D11" s="22">
        <v>1.32</v>
      </c>
      <c r="E11" s="22"/>
      <c r="F11" s="23"/>
      <c r="G11" s="17">
        <v>1.32</v>
      </c>
      <c r="H11" s="24">
        <v>1.32</v>
      </c>
    </row>
    <row r="12" spans="1:8" ht="15" customHeight="1" x14ac:dyDescent="0.25">
      <c r="A12" s="19">
        <v>4760</v>
      </c>
      <c r="B12" s="20" t="s">
        <v>110</v>
      </c>
      <c r="C12" s="21" t="s">
        <v>111</v>
      </c>
      <c r="D12" s="22">
        <v>66.709999999999994</v>
      </c>
      <c r="E12" s="22"/>
      <c r="F12" s="23"/>
      <c r="G12" s="17">
        <f t="shared" ref="G12:G20" si="2">SUM(D12:F12)</f>
        <v>66.709999999999994</v>
      </c>
      <c r="H12" s="24">
        <f t="shared" si="1"/>
        <v>66.709999999999994</v>
      </c>
    </row>
    <row r="13" spans="1:8" ht="15" customHeight="1" x14ac:dyDescent="0.25">
      <c r="A13" s="19">
        <v>5241</v>
      </c>
      <c r="B13" s="20" t="s">
        <v>118</v>
      </c>
      <c r="C13" s="21" t="s">
        <v>785</v>
      </c>
      <c r="D13" s="22">
        <v>33.25</v>
      </c>
      <c r="E13" s="22"/>
      <c r="F13" s="23"/>
      <c r="G13" s="17">
        <f t="shared" si="2"/>
        <v>33.25</v>
      </c>
      <c r="H13" s="24">
        <f t="shared" si="1"/>
        <v>33.25</v>
      </c>
    </row>
    <row r="14" spans="1:8" ht="15" customHeight="1" x14ac:dyDescent="0.25">
      <c r="A14" s="19">
        <v>5660</v>
      </c>
      <c r="B14" s="20" t="s">
        <v>150</v>
      </c>
      <c r="C14" s="21" t="s">
        <v>151</v>
      </c>
      <c r="D14" s="22">
        <v>49.4</v>
      </c>
      <c r="E14" s="22"/>
      <c r="F14" s="23"/>
      <c r="G14" s="17">
        <f t="shared" si="2"/>
        <v>49.4</v>
      </c>
      <c r="H14" s="24">
        <f t="shared" ref="H14:H20" si="3">ROUND(G14,2)</f>
        <v>49.4</v>
      </c>
    </row>
    <row r="15" spans="1:8" ht="15" customHeight="1" x14ac:dyDescent="0.25">
      <c r="A15" s="19">
        <v>5690</v>
      </c>
      <c r="B15" s="20" t="s">
        <v>152</v>
      </c>
      <c r="C15" s="21" t="s">
        <v>153</v>
      </c>
      <c r="D15" s="22">
        <v>2421.5500000000002</v>
      </c>
      <c r="E15" s="22"/>
      <c r="F15" s="23">
        <v>2108.27</v>
      </c>
      <c r="G15" s="17">
        <f t="shared" si="2"/>
        <v>4529.82</v>
      </c>
      <c r="H15" s="24">
        <f t="shared" si="3"/>
        <v>4529.82</v>
      </c>
    </row>
    <row r="16" spans="1:8" ht="15" customHeight="1" x14ac:dyDescent="0.25">
      <c r="A16" s="19">
        <v>5760</v>
      </c>
      <c r="B16" s="20" t="s">
        <v>154</v>
      </c>
      <c r="C16" s="21" t="s">
        <v>155</v>
      </c>
      <c r="D16" s="25">
        <v>2.2200000000000002</v>
      </c>
      <c r="E16" s="25"/>
      <c r="F16" s="23"/>
      <c r="G16" s="17">
        <f t="shared" si="2"/>
        <v>2.2200000000000002</v>
      </c>
      <c r="H16" s="24">
        <f t="shared" si="3"/>
        <v>2.2200000000000002</v>
      </c>
    </row>
    <row r="17" spans="1:8" ht="15" customHeight="1" x14ac:dyDescent="0.25">
      <c r="A17" s="19">
        <v>6292</v>
      </c>
      <c r="B17" s="20" t="s">
        <v>174</v>
      </c>
      <c r="C17" s="21" t="s">
        <v>175</v>
      </c>
      <c r="D17" s="22">
        <v>17.09</v>
      </c>
      <c r="E17" s="22"/>
      <c r="F17" s="23"/>
      <c r="G17" s="17">
        <f t="shared" si="2"/>
        <v>17.09</v>
      </c>
      <c r="H17" s="24">
        <f t="shared" si="3"/>
        <v>17.09</v>
      </c>
    </row>
    <row r="18" spans="1:8" ht="15" customHeight="1" x14ac:dyDescent="0.25">
      <c r="A18" s="19">
        <v>6608</v>
      </c>
      <c r="B18" s="20" t="s">
        <v>190</v>
      </c>
      <c r="C18" s="21" t="s">
        <v>786</v>
      </c>
      <c r="D18" s="22">
        <v>12.65</v>
      </c>
      <c r="E18" s="22"/>
      <c r="F18" s="23"/>
      <c r="G18" s="17">
        <f t="shared" si="2"/>
        <v>12.65</v>
      </c>
      <c r="H18" s="24">
        <f t="shared" si="3"/>
        <v>12.65</v>
      </c>
    </row>
    <row r="19" spans="1:8" ht="15" customHeight="1" x14ac:dyDescent="0.25">
      <c r="A19" s="19">
        <v>6610</v>
      </c>
      <c r="B19" s="20" t="s">
        <v>190</v>
      </c>
      <c r="C19" s="21" t="s">
        <v>196</v>
      </c>
      <c r="D19" s="22">
        <v>12.65</v>
      </c>
      <c r="E19" s="22"/>
      <c r="F19" s="23"/>
      <c r="G19" s="17">
        <f t="shared" si="2"/>
        <v>12.65</v>
      </c>
      <c r="H19" s="24">
        <f t="shared" si="3"/>
        <v>12.65</v>
      </c>
    </row>
    <row r="20" spans="1:8" ht="15" customHeight="1" x14ac:dyDescent="0.25">
      <c r="A20" s="19">
        <v>6950</v>
      </c>
      <c r="B20" s="20" t="s">
        <v>208</v>
      </c>
      <c r="C20" s="21" t="s">
        <v>209</v>
      </c>
      <c r="D20" s="22">
        <v>10.74</v>
      </c>
      <c r="E20" s="22"/>
      <c r="F20" s="23"/>
      <c r="G20" s="17">
        <f t="shared" si="2"/>
        <v>10.74</v>
      </c>
      <c r="H20" s="24">
        <f t="shared" si="3"/>
        <v>10.74</v>
      </c>
    </row>
    <row r="21" spans="1:8" ht="15" customHeight="1" x14ac:dyDescent="0.25">
      <c r="A21" s="19">
        <v>7280</v>
      </c>
      <c r="B21" s="20" t="s">
        <v>234</v>
      </c>
      <c r="C21" s="21" t="s">
        <v>235</v>
      </c>
      <c r="D21" s="22">
        <v>37.6</v>
      </c>
      <c r="E21" s="22"/>
      <c r="F21" s="23"/>
      <c r="G21" s="17">
        <f t="shared" ref="G21:G25" si="4">SUM(D21:F21)</f>
        <v>37.6</v>
      </c>
      <c r="H21" s="24">
        <f t="shared" ref="H21:H26" si="5">ROUND(G21,2)</f>
        <v>37.6</v>
      </c>
    </row>
    <row r="22" spans="1:8" ht="15" customHeight="1" x14ac:dyDescent="0.25">
      <c r="A22" s="19">
        <v>7490</v>
      </c>
      <c r="B22" s="20" t="s">
        <v>257</v>
      </c>
      <c r="C22" s="21" t="s">
        <v>258</v>
      </c>
      <c r="D22" s="22">
        <v>37.83</v>
      </c>
      <c r="E22" s="22"/>
      <c r="F22" s="23"/>
      <c r="G22" s="17">
        <f t="shared" si="4"/>
        <v>37.83</v>
      </c>
      <c r="H22" s="24">
        <f t="shared" si="5"/>
        <v>37.83</v>
      </c>
    </row>
    <row r="23" spans="1:8" ht="15" customHeight="1" x14ac:dyDescent="0.25">
      <c r="A23" s="19">
        <v>7690</v>
      </c>
      <c r="B23" s="20" t="s">
        <v>270</v>
      </c>
      <c r="C23" s="21" t="s">
        <v>271</v>
      </c>
      <c r="D23" s="22">
        <v>9.8699999999999992</v>
      </c>
      <c r="E23" s="22"/>
      <c r="F23" s="23"/>
      <c r="G23" s="17">
        <f t="shared" si="4"/>
        <v>9.8699999999999992</v>
      </c>
      <c r="H23" s="24">
        <f t="shared" si="5"/>
        <v>9.8699999999999992</v>
      </c>
    </row>
    <row r="24" spans="1:8" ht="15" customHeight="1" x14ac:dyDescent="0.25">
      <c r="A24" s="19">
        <v>8730</v>
      </c>
      <c r="B24" s="20" t="s">
        <v>305</v>
      </c>
      <c r="C24" s="21" t="s">
        <v>306</v>
      </c>
      <c r="D24" s="22">
        <v>13.17</v>
      </c>
      <c r="E24" s="22"/>
      <c r="F24" s="23"/>
      <c r="G24" s="17">
        <f t="shared" si="4"/>
        <v>13.17</v>
      </c>
      <c r="H24" s="24">
        <f t="shared" si="5"/>
        <v>13.17</v>
      </c>
    </row>
    <row r="25" spans="1:8" ht="15" customHeight="1" x14ac:dyDescent="0.25">
      <c r="A25" s="19">
        <v>8890</v>
      </c>
      <c r="B25" s="20" t="s">
        <v>310</v>
      </c>
      <c r="C25" s="21" t="s">
        <v>311</v>
      </c>
      <c r="D25" s="22">
        <v>503.74</v>
      </c>
      <c r="E25" s="22"/>
      <c r="F25" s="23"/>
      <c r="G25" s="17">
        <f t="shared" si="4"/>
        <v>503.74</v>
      </c>
      <c r="H25" s="24">
        <f t="shared" si="5"/>
        <v>503.74</v>
      </c>
    </row>
    <row r="26" spans="1:8" ht="15" customHeight="1" x14ac:dyDescent="0.25">
      <c r="A26" s="19">
        <v>9090</v>
      </c>
      <c r="B26" s="20" t="s">
        <v>326</v>
      </c>
      <c r="C26" s="21" t="s">
        <v>327</v>
      </c>
      <c r="D26" s="22">
        <v>0.74</v>
      </c>
      <c r="E26" s="22"/>
      <c r="F26" s="23"/>
      <c r="G26" s="17">
        <f t="shared" ref="G26:G29" si="6">SUM(D26:F26)</f>
        <v>0.74</v>
      </c>
      <c r="H26" s="24">
        <f t="shared" si="5"/>
        <v>0.74</v>
      </c>
    </row>
    <row r="27" spans="1:8" ht="15" customHeight="1" x14ac:dyDescent="0.25">
      <c r="A27" s="19">
        <v>130094</v>
      </c>
      <c r="B27" s="20" t="s">
        <v>390</v>
      </c>
      <c r="C27" s="21" t="s">
        <v>391</v>
      </c>
      <c r="D27" s="22">
        <v>9.7899999999999991</v>
      </c>
      <c r="E27" s="22"/>
      <c r="F27" s="23"/>
      <c r="G27" s="17">
        <f t="shared" si="6"/>
        <v>9.7899999999999991</v>
      </c>
      <c r="H27" s="24">
        <f t="shared" ref="H27:H30" si="7">ROUND(G27,2)</f>
        <v>9.7899999999999991</v>
      </c>
    </row>
    <row r="28" spans="1:8" ht="15" customHeight="1" x14ac:dyDescent="0.25">
      <c r="A28" s="19">
        <v>130441</v>
      </c>
      <c r="B28" s="20" t="s">
        <v>416</v>
      </c>
      <c r="C28" s="21" t="s">
        <v>417</v>
      </c>
      <c r="D28" s="22">
        <v>82.28</v>
      </c>
      <c r="E28" s="22"/>
      <c r="F28" s="23"/>
      <c r="G28" s="17">
        <f t="shared" si="6"/>
        <v>82.28</v>
      </c>
      <c r="H28" s="24">
        <f t="shared" si="7"/>
        <v>82.28</v>
      </c>
    </row>
    <row r="29" spans="1:8" ht="15" customHeight="1" x14ac:dyDescent="0.25">
      <c r="A29" s="19">
        <v>130482</v>
      </c>
      <c r="B29" s="20" t="s">
        <v>400</v>
      </c>
      <c r="C29" s="21" t="s">
        <v>756</v>
      </c>
      <c r="D29" s="22">
        <v>1.48</v>
      </c>
      <c r="E29" s="22"/>
      <c r="F29" s="23"/>
      <c r="G29" s="17">
        <f t="shared" si="6"/>
        <v>1.48</v>
      </c>
      <c r="H29" s="24">
        <f t="shared" si="7"/>
        <v>1.48</v>
      </c>
    </row>
    <row r="30" spans="1:8" ht="15" customHeight="1" x14ac:dyDescent="0.25">
      <c r="A30" s="19">
        <v>130554</v>
      </c>
      <c r="B30" s="20" t="s">
        <v>436</v>
      </c>
      <c r="C30" s="21" t="s">
        <v>770</v>
      </c>
      <c r="D30" s="22">
        <v>15.97</v>
      </c>
      <c r="E30" s="22"/>
      <c r="F30" s="23"/>
      <c r="G30" s="17">
        <f t="shared" ref="G30:G32" si="8">SUM(D30:F30)</f>
        <v>15.97</v>
      </c>
      <c r="H30" s="24">
        <f t="shared" si="7"/>
        <v>15.97</v>
      </c>
    </row>
    <row r="31" spans="1:8" ht="15" customHeight="1" x14ac:dyDescent="0.25">
      <c r="A31" s="19">
        <v>130792</v>
      </c>
      <c r="B31" s="20" t="s">
        <v>495</v>
      </c>
      <c r="C31" s="21" t="s">
        <v>292</v>
      </c>
      <c r="D31" s="22"/>
      <c r="E31" s="22"/>
      <c r="F31" s="23">
        <v>3229.72</v>
      </c>
      <c r="G31" s="17">
        <f t="shared" si="8"/>
        <v>3229.72</v>
      </c>
      <c r="H31" s="24">
        <f t="shared" ref="H31:H33" si="9">ROUND(G31,2)</f>
        <v>3229.72</v>
      </c>
    </row>
    <row r="32" spans="1:8" ht="15" customHeight="1" x14ac:dyDescent="0.25">
      <c r="A32" s="19">
        <v>130880</v>
      </c>
      <c r="B32" s="20" t="s">
        <v>515</v>
      </c>
      <c r="C32" s="21" t="s">
        <v>516</v>
      </c>
      <c r="D32" s="22">
        <v>601.28</v>
      </c>
      <c r="E32" s="22"/>
      <c r="F32" s="23"/>
      <c r="G32" s="17">
        <f t="shared" si="8"/>
        <v>601.28</v>
      </c>
      <c r="H32" s="24">
        <f t="shared" si="9"/>
        <v>601.28</v>
      </c>
    </row>
    <row r="33" spans="1:8" ht="15" customHeight="1" x14ac:dyDescent="0.25">
      <c r="A33" s="19">
        <v>150020</v>
      </c>
      <c r="B33" s="20" t="s">
        <v>534</v>
      </c>
      <c r="C33" s="21" t="s">
        <v>535</v>
      </c>
      <c r="D33" s="22">
        <v>5.92</v>
      </c>
      <c r="E33" s="22"/>
      <c r="F33" s="23"/>
      <c r="G33" s="17">
        <f t="shared" ref="G33:G37" si="10">SUM(D33:F33)</f>
        <v>5.92</v>
      </c>
      <c r="H33" s="24">
        <f t="shared" si="9"/>
        <v>5.92</v>
      </c>
    </row>
    <row r="34" spans="1:8" ht="15" customHeight="1" x14ac:dyDescent="0.25">
      <c r="A34" s="19">
        <v>152008</v>
      </c>
      <c r="B34" s="20" t="s">
        <v>554</v>
      </c>
      <c r="C34" s="21" t="s">
        <v>555</v>
      </c>
      <c r="D34" s="22">
        <v>0.74</v>
      </c>
      <c r="E34" s="22"/>
      <c r="F34" s="23"/>
      <c r="G34" s="17">
        <f t="shared" si="10"/>
        <v>0.74</v>
      </c>
      <c r="H34" s="24">
        <f t="shared" ref="H34:H40" si="11">ROUND(G34,2)</f>
        <v>0.74</v>
      </c>
    </row>
    <row r="35" spans="1:8" ht="15" customHeight="1" x14ac:dyDescent="0.25">
      <c r="A35" s="19">
        <v>152010</v>
      </c>
      <c r="B35" s="20" t="s">
        <v>556</v>
      </c>
      <c r="C35" s="21" t="s">
        <v>557</v>
      </c>
      <c r="D35" s="22">
        <v>43.4</v>
      </c>
      <c r="E35" s="22"/>
      <c r="F35" s="23"/>
      <c r="G35" s="17">
        <f t="shared" si="10"/>
        <v>43.4</v>
      </c>
      <c r="H35" s="24">
        <f t="shared" si="11"/>
        <v>43.4</v>
      </c>
    </row>
    <row r="36" spans="1:8" ht="15" customHeight="1" x14ac:dyDescent="0.25">
      <c r="A36" s="19">
        <v>152012</v>
      </c>
      <c r="B36" s="20" t="s">
        <v>560</v>
      </c>
      <c r="C36" s="21" t="s">
        <v>561</v>
      </c>
      <c r="D36" s="22">
        <v>7.7</v>
      </c>
      <c r="E36" s="22"/>
      <c r="F36" s="23"/>
      <c r="G36" s="17">
        <f t="shared" si="10"/>
        <v>7.7</v>
      </c>
      <c r="H36" s="24">
        <f t="shared" si="11"/>
        <v>7.7</v>
      </c>
    </row>
    <row r="37" spans="1:8" ht="15" customHeight="1" x14ac:dyDescent="0.25">
      <c r="A37" s="19">
        <v>215171</v>
      </c>
      <c r="B37" s="20" t="s">
        <v>611</v>
      </c>
      <c r="C37" s="21" t="s">
        <v>776</v>
      </c>
      <c r="D37" s="22">
        <v>338.02</v>
      </c>
      <c r="E37" s="22"/>
      <c r="F37" s="23"/>
      <c r="G37" s="17">
        <f t="shared" si="10"/>
        <v>338.02</v>
      </c>
      <c r="H37" s="24">
        <f t="shared" si="11"/>
        <v>338.02</v>
      </c>
    </row>
    <row r="38" spans="1:8" ht="15" customHeight="1" x14ac:dyDescent="0.25">
      <c r="A38" s="19">
        <v>222552</v>
      </c>
      <c r="B38" s="20" t="s">
        <v>627</v>
      </c>
      <c r="C38" s="21" t="s">
        <v>787</v>
      </c>
      <c r="D38" s="22">
        <v>95.46</v>
      </c>
      <c r="E38" s="22"/>
      <c r="F38" s="23"/>
      <c r="G38" s="17">
        <f t="shared" ref="G38:G44" si="12">SUM(D38:F38)</f>
        <v>95.46</v>
      </c>
      <c r="H38" s="24">
        <f t="shared" si="11"/>
        <v>95.46</v>
      </c>
    </row>
    <row r="39" spans="1:8" ht="15" customHeight="1" x14ac:dyDescent="0.25">
      <c r="A39" s="19">
        <v>230201</v>
      </c>
      <c r="B39" s="20" t="s">
        <v>631</v>
      </c>
      <c r="C39" s="21" t="s">
        <v>632</v>
      </c>
      <c r="D39" s="22">
        <v>248.79</v>
      </c>
      <c r="E39" s="22"/>
      <c r="F39" s="23"/>
      <c r="G39" s="17">
        <f t="shared" si="12"/>
        <v>248.79</v>
      </c>
      <c r="H39" s="24">
        <f t="shared" si="11"/>
        <v>248.79</v>
      </c>
    </row>
    <row r="40" spans="1:8" ht="15" customHeight="1" x14ac:dyDescent="0.25">
      <c r="A40" s="19">
        <v>230202</v>
      </c>
      <c r="B40" s="20" t="s">
        <v>633</v>
      </c>
      <c r="C40" s="21" t="s">
        <v>634</v>
      </c>
      <c r="D40" s="22">
        <v>248.15</v>
      </c>
      <c r="E40" s="4">
        <v>15.37</v>
      </c>
      <c r="F40" s="23"/>
      <c r="G40" s="17">
        <f t="shared" si="12"/>
        <v>263.52</v>
      </c>
      <c r="H40" s="24">
        <f t="shared" si="11"/>
        <v>263.52</v>
      </c>
    </row>
    <row r="41" spans="1:8" ht="15" customHeight="1" x14ac:dyDescent="0.25">
      <c r="A41" s="19">
        <v>230203</v>
      </c>
      <c r="B41" s="20" t="s">
        <v>635</v>
      </c>
      <c r="C41" s="21" t="s">
        <v>636</v>
      </c>
      <c r="D41" s="22">
        <v>43.67</v>
      </c>
      <c r="E41" s="22"/>
      <c r="F41" s="23"/>
      <c r="G41" s="17">
        <f t="shared" si="12"/>
        <v>43.67</v>
      </c>
      <c r="H41" s="24">
        <f t="shared" ref="H41:H44" si="13">ROUND(G41,2)</f>
        <v>43.67</v>
      </c>
    </row>
    <row r="42" spans="1:8" ht="15" customHeight="1" x14ac:dyDescent="0.25">
      <c r="A42" s="19">
        <v>230208</v>
      </c>
      <c r="B42" s="20" t="s">
        <v>639</v>
      </c>
      <c r="C42" s="21" t="s">
        <v>640</v>
      </c>
      <c r="D42" s="22">
        <v>123.71</v>
      </c>
      <c r="E42" s="22"/>
      <c r="F42" s="23">
        <v>326.05</v>
      </c>
      <c r="G42" s="17">
        <f t="shared" si="12"/>
        <v>449.76</v>
      </c>
      <c r="H42" s="24">
        <f t="shared" si="13"/>
        <v>449.76</v>
      </c>
    </row>
    <row r="43" spans="1:8" ht="15" customHeight="1" x14ac:dyDescent="0.25">
      <c r="A43" s="26" t="s">
        <v>718</v>
      </c>
      <c r="B43" s="20" t="s">
        <v>645</v>
      </c>
      <c r="C43" s="21" t="s">
        <v>719</v>
      </c>
      <c r="D43" s="22">
        <v>4.4400000000000004</v>
      </c>
      <c r="E43" s="22"/>
      <c r="F43" s="23"/>
      <c r="G43" s="17">
        <f t="shared" si="12"/>
        <v>4.4400000000000004</v>
      </c>
      <c r="H43" s="24">
        <f t="shared" si="13"/>
        <v>4.4400000000000004</v>
      </c>
    </row>
    <row r="44" spans="1:8" ht="15" customHeight="1" x14ac:dyDescent="0.25">
      <c r="A44" s="19">
        <v>814020</v>
      </c>
      <c r="B44" s="20" t="s">
        <v>647</v>
      </c>
      <c r="C44" s="21" t="s">
        <v>648</v>
      </c>
      <c r="D44" s="22">
        <v>25.9</v>
      </c>
      <c r="E44" s="22"/>
      <c r="F44" s="23"/>
      <c r="G44" s="17">
        <f t="shared" si="12"/>
        <v>25.9</v>
      </c>
      <c r="H44" s="24">
        <f t="shared" si="13"/>
        <v>25.9</v>
      </c>
    </row>
    <row r="45" spans="1:8" ht="15" customHeight="1" x14ac:dyDescent="0.25">
      <c r="D45" s="34">
        <f>SUM(D5:D44)</f>
        <v>5453.5899999999983</v>
      </c>
      <c r="E45" s="34">
        <f>SUM(E5:E44)</f>
        <v>15.37</v>
      </c>
      <c r="F45" s="35">
        <f>SUM(F6:F44)</f>
        <v>5664.04</v>
      </c>
      <c r="G45" s="36">
        <f>SUM(G5:G44)</f>
        <v>11133</v>
      </c>
      <c r="H45" s="37">
        <f>SUM(H5:H44)</f>
        <v>11133</v>
      </c>
    </row>
    <row r="46" spans="1:8" ht="15" customHeight="1" x14ac:dyDescent="0.25">
      <c r="A46" s="2" t="s">
        <v>7</v>
      </c>
      <c r="F46" s="4" t="s">
        <v>7</v>
      </c>
      <c r="G46" s="38"/>
      <c r="H46" s="37"/>
    </row>
  </sheetData>
  <pageMargins left="0.7" right="0.7" top="0.75" bottom="0.75" header="0.3" footer="0.3"/>
  <pageSetup scale="92" fitToHeight="0" orientation="portrait" copies="2" r:id="rId1"/>
  <legacy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DD53-4CAC-4B9C-8C9C-6160743AA7B5}">
  <dimension ref="A2:H403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46082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7.7</v>
      </c>
      <c r="E5" s="15"/>
      <c r="F5" s="16"/>
      <c r="G5" s="17">
        <f t="shared" ref="G5:G60" si="0">SUM(D5:F5)</f>
        <v>7.7</v>
      </c>
      <c r="H5" s="18">
        <f t="shared" ref="H5:H68" si="1">ROUND(G5,2)</f>
        <v>7.7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42.58</v>
      </c>
      <c r="E11" s="22"/>
      <c r="F11" s="23"/>
      <c r="G11" s="17">
        <f t="shared" si="0"/>
        <v>42.58</v>
      </c>
      <c r="H11" s="24">
        <f t="shared" si="1"/>
        <v>42.58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33.18</v>
      </c>
      <c r="E14" s="22"/>
      <c r="F14" s="23"/>
      <c r="G14" s="17">
        <f t="shared" si="0"/>
        <v>33.18</v>
      </c>
      <c r="H14" s="24">
        <f t="shared" si="1"/>
        <v>33.18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0.74</v>
      </c>
      <c r="E30" s="22"/>
      <c r="F30" s="23"/>
      <c r="G30" s="17">
        <f t="shared" si="0"/>
        <v>0.74</v>
      </c>
      <c r="H30" s="24">
        <f t="shared" si="1"/>
        <v>0.74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242.17</v>
      </c>
      <c r="E31" s="22"/>
      <c r="F31" s="23"/>
      <c r="G31" s="17">
        <f t="shared" si="0"/>
        <v>242.17</v>
      </c>
      <c r="H31" s="24">
        <f t="shared" si="1"/>
        <v>242.17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9.35</v>
      </c>
      <c r="E37" s="22"/>
      <c r="F37" s="23"/>
      <c r="G37" s="17">
        <f t="shared" si="0"/>
        <v>9.35</v>
      </c>
      <c r="H37" s="24">
        <f t="shared" si="1"/>
        <v>9.35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0.74</v>
      </c>
      <c r="E70" s="22"/>
      <c r="F70" s="23"/>
      <c r="G70" s="17">
        <f t="shared" si="2"/>
        <v>0.74</v>
      </c>
      <c r="H70" s="24">
        <f t="shared" si="3"/>
        <v>0.74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0.74</v>
      </c>
      <c r="E80" s="22"/>
      <c r="F80" s="23"/>
      <c r="G80" s="17">
        <f t="shared" si="2"/>
        <v>0.74</v>
      </c>
      <c r="H80" s="24">
        <f t="shared" si="3"/>
        <v>0.74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24.79</v>
      </c>
      <c r="E84" s="22"/>
      <c r="F84" s="23"/>
      <c r="G84" s="17">
        <f t="shared" si="2"/>
        <v>24.79</v>
      </c>
      <c r="H84" s="24">
        <f t="shared" si="3"/>
        <v>24.79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2185.94</v>
      </c>
      <c r="E85" s="22"/>
      <c r="F85" s="23"/>
      <c r="G85" s="17">
        <f t="shared" si="2"/>
        <v>2185.94</v>
      </c>
      <c r="H85" s="24">
        <f t="shared" si="3"/>
        <v>2185.94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1.48</v>
      </c>
      <c r="E86" s="25"/>
      <c r="F86" s="23"/>
      <c r="G86" s="17">
        <f t="shared" si="2"/>
        <v>1.48</v>
      </c>
      <c r="H86" s="24">
        <f t="shared" si="3"/>
        <v>1.48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524.96</v>
      </c>
      <c r="E103" s="22"/>
      <c r="F103" s="23"/>
      <c r="G103" s="17">
        <f t="shared" si="2"/>
        <v>524.96</v>
      </c>
      <c r="H103" s="24">
        <f t="shared" si="3"/>
        <v>524.96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>
        <v>7.7</v>
      </c>
      <c r="E107" s="22"/>
      <c r="F107" s="23"/>
      <c r="G107" s="17">
        <f t="shared" si="2"/>
        <v>7.7</v>
      </c>
      <c r="H107" s="24">
        <f t="shared" si="3"/>
        <v>7.7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1.9</v>
      </c>
      <c r="E112" s="22"/>
      <c r="F112" s="23"/>
      <c r="G112" s="17">
        <f t="shared" si="2"/>
        <v>1.9</v>
      </c>
      <c r="H112" s="24">
        <f t="shared" si="3"/>
        <v>1.9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15.19</v>
      </c>
      <c r="E114" s="22"/>
      <c r="F114" s="23"/>
      <c r="G114" s="17">
        <f t="shared" si="2"/>
        <v>15.19</v>
      </c>
      <c r="H114" s="24">
        <f t="shared" si="3"/>
        <v>15.19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2.17</v>
      </c>
      <c r="E118" s="22"/>
      <c r="F118" s="23"/>
      <c r="G118" s="17">
        <f t="shared" si="2"/>
        <v>2.17</v>
      </c>
      <c r="H118" s="24">
        <f t="shared" si="3"/>
        <v>2.17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>
        <v>0.74</v>
      </c>
      <c r="E122" s="22"/>
      <c r="F122" s="23"/>
      <c r="G122" s="17">
        <f t="shared" si="2"/>
        <v>0.74</v>
      </c>
      <c r="H122" s="24">
        <f t="shared" si="3"/>
        <v>0.74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>
        <v>7.33</v>
      </c>
      <c r="E125" s="22"/>
      <c r="F125" s="23"/>
      <c r="G125" s="17">
        <f t="shared" si="2"/>
        <v>7.33</v>
      </c>
      <c r="H125" s="24">
        <f t="shared" si="3"/>
        <v>7.33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30.77</v>
      </c>
      <c r="E147" s="22"/>
      <c r="F147" s="23"/>
      <c r="G147" s="17">
        <f t="shared" si="4"/>
        <v>30.77</v>
      </c>
      <c r="H147" s="24">
        <f t="shared" si="5"/>
        <v>30.77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>
        <v>26.86</v>
      </c>
      <c r="E148" s="22"/>
      <c r="F148" s="23"/>
      <c r="G148" s="17">
        <f t="shared" si="4"/>
        <v>26.86</v>
      </c>
      <c r="H148" s="24">
        <f t="shared" si="5"/>
        <v>26.86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7.95</v>
      </c>
      <c r="E156" s="22"/>
      <c r="F156" s="23"/>
      <c r="G156" s="17">
        <f t="shared" si="4"/>
        <v>7.95</v>
      </c>
      <c r="H156" s="24">
        <f t="shared" si="5"/>
        <v>7.95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42.1</v>
      </c>
      <c r="E177" s="22"/>
      <c r="F177" s="23"/>
      <c r="G177" s="17">
        <f t="shared" si="4"/>
        <v>42.1</v>
      </c>
      <c r="H177" s="24">
        <f t="shared" si="5"/>
        <v>42.1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11.95</v>
      </c>
      <c r="E180" s="22"/>
      <c r="F180" s="23"/>
      <c r="G180" s="17">
        <f t="shared" si="4"/>
        <v>11.95</v>
      </c>
      <c r="H180" s="24">
        <f t="shared" si="5"/>
        <v>11.95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>
        <v>10.45</v>
      </c>
      <c r="E189" s="22"/>
      <c r="F189" s="23"/>
      <c r="G189" s="17">
        <f t="shared" si="4"/>
        <v>10.45</v>
      </c>
      <c r="H189" s="24">
        <f t="shared" si="5"/>
        <v>10.45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>
        <v>0.74</v>
      </c>
      <c r="E219" s="22"/>
      <c r="F219" s="23"/>
      <c r="G219" s="17">
        <f t="shared" si="6"/>
        <v>0.74</v>
      </c>
      <c r="H219" s="24">
        <f t="shared" si="7"/>
        <v>0.74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1.63</v>
      </c>
      <c r="E229" s="22"/>
      <c r="F229" s="23"/>
      <c r="G229" s="17">
        <f t="shared" si="6"/>
        <v>1.63</v>
      </c>
      <c r="H229" s="24">
        <f t="shared" si="7"/>
        <v>1.63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>
        <v>0.74</v>
      </c>
      <c r="E232" s="22"/>
      <c r="F232" s="23"/>
      <c r="G232" s="17">
        <f t="shared" si="6"/>
        <v>0.74</v>
      </c>
      <c r="H232" s="24">
        <f t="shared" si="7"/>
        <v>0.74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11.84</v>
      </c>
      <c r="E244" s="22"/>
      <c r="F244" s="23"/>
      <c r="G244" s="17">
        <f t="shared" si="6"/>
        <v>11.84</v>
      </c>
      <c r="H244" s="24">
        <f t="shared" si="7"/>
        <v>11.84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1.48</v>
      </c>
      <c r="E245" s="22"/>
      <c r="F245" s="23"/>
      <c r="G245" s="17">
        <f t="shared" si="6"/>
        <v>1.48</v>
      </c>
      <c r="H245" s="24">
        <f t="shared" si="7"/>
        <v>1.48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10.119999999999999</v>
      </c>
      <c r="E258" s="22"/>
      <c r="F258" s="23"/>
      <c r="G258" s="17">
        <f t="shared" si="8"/>
        <v>10.119999999999999</v>
      </c>
      <c r="H258" s="24">
        <f t="shared" si="7"/>
        <v>10.119999999999999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/>
      <c r="E259" s="22"/>
      <c r="F259" s="23"/>
      <c r="G259" s="17">
        <f t="shared" si="8"/>
        <v>0</v>
      </c>
      <c r="H259" s="24">
        <f t="shared" si="7"/>
        <v>0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694.01</v>
      </c>
      <c r="E306" s="22"/>
      <c r="F306" s="23"/>
      <c r="G306" s="17">
        <f t="shared" si="8"/>
        <v>694.01</v>
      </c>
      <c r="H306" s="24">
        <f t="shared" si="9"/>
        <v>694.01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238.28</v>
      </c>
      <c r="E317" s="22"/>
      <c r="F317" s="23"/>
      <c r="G317" s="17">
        <f t="shared" si="10"/>
        <v>238.28</v>
      </c>
      <c r="H317" s="24">
        <f t="shared" si="9"/>
        <v>238.28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180315</v>
      </c>
      <c r="B360" s="20" t="s">
        <v>611</v>
      </c>
      <c r="C360" s="21" t="s">
        <v>612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>
        <v>12.95</v>
      </c>
      <c r="E363" s="22"/>
      <c r="F363" s="23"/>
      <c r="G363" s="17">
        <f t="shared" si="10"/>
        <v>12.95</v>
      </c>
      <c r="H363" s="24">
        <f t="shared" si="11"/>
        <v>12.95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 t="s">
        <v>789</v>
      </c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784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>
        <v>54.76</v>
      </c>
      <c r="E376" s="22"/>
      <c r="F376" s="23"/>
      <c r="G376" s="17">
        <f t="shared" si="10"/>
        <v>54.76</v>
      </c>
      <c r="H376" s="24">
        <f t="shared" si="11"/>
        <v>54.76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85.1</v>
      </c>
      <c r="E384" s="22"/>
      <c r="F384" s="23"/>
      <c r="G384" s="17">
        <f t="shared" si="12"/>
        <v>85.1</v>
      </c>
      <c r="H384" s="24">
        <f t="shared" si="11"/>
        <v>85.1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>
        <v>270.95</v>
      </c>
      <c r="E386" s="22"/>
      <c r="F386" s="23"/>
      <c r="G386" s="17">
        <f t="shared" si="12"/>
        <v>270.95</v>
      </c>
      <c r="H386" s="24">
        <f t="shared" si="11"/>
        <v>270.95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305.62</v>
      </c>
      <c r="E387" s="22"/>
      <c r="F387" s="23"/>
      <c r="G387" s="17">
        <f t="shared" si="12"/>
        <v>305.62</v>
      </c>
      <c r="H387" s="24">
        <f t="shared" si="11"/>
        <v>305.62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572.66</v>
      </c>
      <c r="F388" s="23"/>
      <c r="G388" s="17">
        <f t="shared" si="12"/>
        <v>572.66</v>
      </c>
      <c r="H388" s="24">
        <f t="shared" si="11"/>
        <v>572.66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180</v>
      </c>
      <c r="E389" s="22"/>
      <c r="F389" s="23"/>
      <c r="G389" s="17">
        <f t="shared" si="12"/>
        <v>180</v>
      </c>
      <c r="H389" s="24">
        <f t="shared" ref="H389:H401" si="13">ROUND(G389,2)</f>
        <v>180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146.62</v>
      </c>
      <c r="E391" s="22"/>
      <c r="F391" s="23"/>
      <c r="G391" s="17">
        <f t="shared" si="12"/>
        <v>146.62</v>
      </c>
      <c r="H391" s="24">
        <f t="shared" si="13"/>
        <v>146.62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7.4</v>
      </c>
      <c r="E396" s="22"/>
      <c r="F396" s="23"/>
      <c r="G396" s="17">
        <f t="shared" si="12"/>
        <v>7.4</v>
      </c>
      <c r="H396" s="24">
        <f t="shared" si="13"/>
        <v>7.4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14.8</v>
      </c>
      <c r="E397" s="22"/>
      <c r="F397" s="23"/>
      <c r="G397" s="17">
        <f t="shared" si="12"/>
        <v>14.8</v>
      </c>
      <c r="H397" s="24">
        <f t="shared" si="13"/>
        <v>14.8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5849.1799999999985</v>
      </c>
      <c r="E402" s="34">
        <f>SUM(E5:E401)</f>
        <v>0</v>
      </c>
      <c r="F402" s="35">
        <f>SUM(F10:F401)</f>
        <v>0</v>
      </c>
      <c r="G402" s="36">
        <f>SUM(G5:G401)</f>
        <v>5849.1799999999985</v>
      </c>
      <c r="H402" s="37">
        <f>SUM(H5:H401)</f>
        <v>5849.1799999999985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BFD1-5F31-4FC1-AB85-1D27448B0F46}">
  <sheetPr>
    <pageSetUpPr fitToPage="1"/>
  </sheetPr>
  <dimension ref="A2:H48"/>
  <sheetViews>
    <sheetView zoomScale="130" zoomScaleNormal="130" workbookViewId="0">
      <selection activeCell="K18" sqref="K1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9.710937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46082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7.7</v>
      </c>
      <c r="E5" s="15"/>
      <c r="F5" s="16"/>
      <c r="G5" s="17">
        <f t="shared" ref="G5:G10" si="0">SUM(D5:F5)</f>
        <v>7.7</v>
      </c>
      <c r="H5" s="18">
        <f t="shared" ref="H5:H10" si="1">ROUND(G5,2)</f>
        <v>7.7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42.58</v>
      </c>
      <c r="E6" s="22"/>
      <c r="F6" s="23"/>
      <c r="G6" s="17">
        <f t="shared" si="0"/>
        <v>42.58</v>
      </c>
      <c r="H6" s="24">
        <f t="shared" si="1"/>
        <v>42.58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33.18</v>
      </c>
      <c r="E7" s="22"/>
      <c r="F7" s="23"/>
      <c r="G7" s="17">
        <f t="shared" si="0"/>
        <v>33.18</v>
      </c>
      <c r="H7" s="24">
        <f t="shared" si="1"/>
        <v>33.18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0.74</v>
      </c>
      <c r="E8" s="22"/>
      <c r="F8" s="23"/>
      <c r="G8" s="17">
        <f t="shared" si="0"/>
        <v>0.74</v>
      </c>
      <c r="H8" s="24">
        <f t="shared" si="1"/>
        <v>0.74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242.17</v>
      </c>
      <c r="E9" s="22"/>
      <c r="F9" s="23"/>
      <c r="G9" s="17">
        <f t="shared" si="0"/>
        <v>242.17</v>
      </c>
      <c r="H9" s="24">
        <f t="shared" si="1"/>
        <v>242.17</v>
      </c>
    </row>
    <row r="10" spans="1:8" ht="15" customHeight="1" x14ac:dyDescent="0.25">
      <c r="A10" s="19">
        <v>2960</v>
      </c>
      <c r="B10" s="20" t="s">
        <v>66</v>
      </c>
      <c r="C10" s="21" t="s">
        <v>67</v>
      </c>
      <c r="D10" s="22">
        <v>9.35</v>
      </c>
      <c r="E10" s="22"/>
      <c r="F10" s="23"/>
      <c r="G10" s="17">
        <f t="shared" si="0"/>
        <v>9.35</v>
      </c>
      <c r="H10" s="24">
        <f t="shared" si="1"/>
        <v>9.35</v>
      </c>
    </row>
    <row r="11" spans="1:8" ht="15" customHeight="1" x14ac:dyDescent="0.25">
      <c r="A11" s="19">
        <v>5280</v>
      </c>
      <c r="B11" s="20" t="s">
        <v>125</v>
      </c>
      <c r="C11" s="21" t="s">
        <v>126</v>
      </c>
      <c r="D11" s="22">
        <v>0.74</v>
      </c>
      <c r="E11" s="22"/>
      <c r="F11" s="23"/>
      <c r="G11" s="17">
        <f t="shared" ref="G11:G22" si="2">SUM(D11:F11)</f>
        <v>0.74</v>
      </c>
      <c r="H11" s="24">
        <f t="shared" ref="H11:H22" si="3">ROUND(G11,2)</f>
        <v>0.74</v>
      </c>
    </row>
    <row r="12" spans="1:8" ht="15" customHeight="1" x14ac:dyDescent="0.25">
      <c r="A12" s="19">
        <v>5600</v>
      </c>
      <c r="B12" s="20" t="s">
        <v>142</v>
      </c>
      <c r="C12" s="21" t="s">
        <v>143</v>
      </c>
      <c r="D12" s="22">
        <v>0.74</v>
      </c>
      <c r="E12" s="22"/>
      <c r="F12" s="23"/>
      <c r="G12" s="17">
        <f t="shared" si="2"/>
        <v>0.74</v>
      </c>
      <c r="H12" s="24">
        <f t="shared" si="3"/>
        <v>0.74</v>
      </c>
    </row>
    <row r="13" spans="1:8" ht="15" customHeight="1" x14ac:dyDescent="0.25">
      <c r="A13" s="19">
        <v>5660</v>
      </c>
      <c r="B13" s="20" t="s">
        <v>150</v>
      </c>
      <c r="C13" s="21" t="s">
        <v>151</v>
      </c>
      <c r="D13" s="22">
        <v>24.79</v>
      </c>
      <c r="E13" s="22"/>
      <c r="F13" s="23"/>
      <c r="G13" s="17">
        <f t="shared" si="2"/>
        <v>24.79</v>
      </c>
      <c r="H13" s="24">
        <f t="shared" si="3"/>
        <v>24.79</v>
      </c>
    </row>
    <row r="14" spans="1:8" ht="15" customHeight="1" x14ac:dyDescent="0.25">
      <c r="A14" s="19">
        <v>5690</v>
      </c>
      <c r="B14" s="20" t="s">
        <v>152</v>
      </c>
      <c r="C14" s="21" t="s">
        <v>153</v>
      </c>
      <c r="D14" s="22">
        <v>2185.94</v>
      </c>
      <c r="E14" s="22"/>
      <c r="F14" s="23">
        <v>2386.4899999999998</v>
      </c>
      <c r="G14" s="17">
        <f t="shared" si="2"/>
        <v>4572.43</v>
      </c>
      <c r="H14" s="24">
        <f t="shared" si="3"/>
        <v>4572.43</v>
      </c>
    </row>
    <row r="15" spans="1:8" ht="15" customHeight="1" x14ac:dyDescent="0.25">
      <c r="A15" s="19">
        <v>5760</v>
      </c>
      <c r="B15" s="20" t="s">
        <v>154</v>
      </c>
      <c r="C15" s="21" t="s">
        <v>155</v>
      </c>
      <c r="D15" s="25">
        <v>1.48</v>
      </c>
      <c r="E15" s="25"/>
      <c r="F15" s="23"/>
      <c r="G15" s="17">
        <f t="shared" si="2"/>
        <v>1.48</v>
      </c>
      <c r="H15" s="24">
        <f t="shared" si="3"/>
        <v>1.48</v>
      </c>
    </row>
    <row r="16" spans="1:8" ht="15" customHeight="1" x14ac:dyDescent="0.25">
      <c r="A16" s="19">
        <v>6500</v>
      </c>
      <c r="B16" s="20" t="s">
        <v>180</v>
      </c>
      <c r="C16" s="21" t="s">
        <v>181</v>
      </c>
      <c r="D16" s="22">
        <v>524.96</v>
      </c>
      <c r="E16" s="22"/>
      <c r="F16" s="23"/>
      <c r="G16" s="17">
        <f t="shared" si="2"/>
        <v>524.96</v>
      </c>
      <c r="H16" s="24">
        <f t="shared" si="3"/>
        <v>524.96</v>
      </c>
    </row>
    <row r="17" spans="1:8" ht="15" customHeight="1" x14ac:dyDescent="0.25">
      <c r="A17" s="19">
        <v>6570</v>
      </c>
      <c r="B17" s="20" t="s">
        <v>186</v>
      </c>
      <c r="C17" s="21" t="s">
        <v>711</v>
      </c>
      <c r="D17" s="22">
        <v>7.7</v>
      </c>
      <c r="E17" s="22"/>
      <c r="F17" s="23"/>
      <c r="G17" s="17">
        <f t="shared" si="2"/>
        <v>7.7</v>
      </c>
      <c r="H17" s="24">
        <f t="shared" si="3"/>
        <v>7.7</v>
      </c>
    </row>
    <row r="18" spans="1:8" ht="15" customHeight="1" x14ac:dyDescent="0.25">
      <c r="A18" s="19">
        <v>6610</v>
      </c>
      <c r="B18" s="20" t="s">
        <v>190</v>
      </c>
      <c r="C18" s="21" t="s">
        <v>196</v>
      </c>
      <c r="D18" s="22">
        <v>1.9</v>
      </c>
      <c r="E18" s="22"/>
      <c r="F18" s="23"/>
      <c r="G18" s="17">
        <f t="shared" si="2"/>
        <v>1.9</v>
      </c>
      <c r="H18" s="24">
        <f t="shared" si="3"/>
        <v>1.9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15.19</v>
      </c>
      <c r="E19" s="22"/>
      <c r="F19" s="23"/>
      <c r="G19" s="17">
        <f t="shared" si="2"/>
        <v>15.19</v>
      </c>
      <c r="H19" s="24">
        <f t="shared" si="3"/>
        <v>15.19</v>
      </c>
    </row>
    <row r="20" spans="1:8" ht="15" customHeight="1" x14ac:dyDescent="0.25">
      <c r="A20" s="19">
        <v>6872</v>
      </c>
      <c r="B20" s="20" t="s">
        <v>205</v>
      </c>
      <c r="C20" s="21" t="s">
        <v>206</v>
      </c>
      <c r="D20" s="22">
        <v>2.17</v>
      </c>
      <c r="E20" s="22"/>
      <c r="F20" s="23"/>
      <c r="G20" s="17">
        <f t="shared" si="2"/>
        <v>2.17</v>
      </c>
      <c r="H20" s="24">
        <f t="shared" si="3"/>
        <v>2.17</v>
      </c>
    </row>
    <row r="21" spans="1:8" ht="15" customHeight="1" x14ac:dyDescent="0.25">
      <c r="A21" s="19">
        <v>6980</v>
      </c>
      <c r="B21" s="20" t="s">
        <v>212</v>
      </c>
      <c r="C21" s="21" t="s">
        <v>213</v>
      </c>
      <c r="D21" s="22">
        <v>0.74</v>
      </c>
      <c r="E21" s="22"/>
      <c r="F21" s="23"/>
      <c r="G21" s="17">
        <f t="shared" si="2"/>
        <v>0.74</v>
      </c>
      <c r="H21" s="24">
        <f t="shared" si="3"/>
        <v>0.74</v>
      </c>
    </row>
    <row r="22" spans="1:8" ht="15" customHeight="1" x14ac:dyDescent="0.25">
      <c r="A22" s="19">
        <v>7110</v>
      </c>
      <c r="B22" s="20" t="s">
        <v>218</v>
      </c>
      <c r="C22" s="21" t="s">
        <v>219</v>
      </c>
      <c r="D22" s="22">
        <v>7.33</v>
      </c>
      <c r="E22" s="22"/>
      <c r="F22" s="23"/>
      <c r="G22" s="17">
        <f t="shared" si="2"/>
        <v>7.33</v>
      </c>
      <c r="H22" s="24">
        <f t="shared" si="3"/>
        <v>7.33</v>
      </c>
    </row>
    <row r="23" spans="1:8" ht="15" customHeight="1" x14ac:dyDescent="0.25">
      <c r="A23" s="19">
        <v>7490</v>
      </c>
      <c r="B23" s="20" t="s">
        <v>257</v>
      </c>
      <c r="C23" s="21" t="s">
        <v>258</v>
      </c>
      <c r="D23" s="22">
        <v>30.77</v>
      </c>
      <c r="E23" s="22"/>
      <c r="F23" s="23"/>
      <c r="G23" s="17">
        <f t="shared" ref="G23:G28" si="4">SUM(D23:F23)</f>
        <v>30.77</v>
      </c>
      <c r="H23" s="24">
        <f t="shared" ref="H23:H28" si="5">ROUND(G23,2)</f>
        <v>30.77</v>
      </c>
    </row>
    <row r="24" spans="1:8" ht="15" customHeight="1" x14ac:dyDescent="0.25">
      <c r="A24" s="19">
        <v>7499</v>
      </c>
      <c r="B24" s="20" t="s">
        <v>259</v>
      </c>
      <c r="C24" s="21" t="s">
        <v>260</v>
      </c>
      <c r="D24" s="22">
        <v>26.86</v>
      </c>
      <c r="E24" s="22"/>
      <c r="F24" s="23"/>
      <c r="G24" s="17">
        <f t="shared" si="4"/>
        <v>26.86</v>
      </c>
      <c r="H24" s="24">
        <f t="shared" si="5"/>
        <v>26.86</v>
      </c>
    </row>
    <row r="25" spans="1:8" ht="15" customHeight="1" x14ac:dyDescent="0.25">
      <c r="A25" s="19">
        <v>8000</v>
      </c>
      <c r="B25" s="20" t="s">
        <v>272</v>
      </c>
      <c r="C25" s="21" t="s">
        <v>273</v>
      </c>
      <c r="D25" s="22">
        <v>7.95</v>
      </c>
      <c r="E25" s="22"/>
      <c r="F25" s="23"/>
      <c r="G25" s="17">
        <f t="shared" si="4"/>
        <v>7.95</v>
      </c>
      <c r="H25" s="24">
        <f t="shared" si="5"/>
        <v>7.95</v>
      </c>
    </row>
    <row r="26" spans="1:8" ht="15" customHeight="1" x14ac:dyDescent="0.25">
      <c r="A26" s="19">
        <v>8730</v>
      </c>
      <c r="B26" s="20" t="s">
        <v>305</v>
      </c>
      <c r="C26" s="21" t="s">
        <v>306</v>
      </c>
      <c r="D26" s="22">
        <v>42.1</v>
      </c>
      <c r="E26" s="22"/>
      <c r="F26" s="23"/>
      <c r="G26" s="17">
        <f t="shared" si="4"/>
        <v>42.1</v>
      </c>
      <c r="H26" s="24">
        <f t="shared" si="5"/>
        <v>42.1</v>
      </c>
    </row>
    <row r="27" spans="1:8" ht="15" customHeight="1" x14ac:dyDescent="0.25">
      <c r="A27" s="19">
        <v>8890</v>
      </c>
      <c r="B27" s="20" t="s">
        <v>310</v>
      </c>
      <c r="C27" s="21" t="s">
        <v>311</v>
      </c>
      <c r="D27" s="22">
        <v>11.95</v>
      </c>
      <c r="E27" s="22"/>
      <c r="F27" s="23"/>
      <c r="G27" s="17">
        <f t="shared" si="4"/>
        <v>11.95</v>
      </c>
      <c r="H27" s="24">
        <f t="shared" si="5"/>
        <v>11.95</v>
      </c>
    </row>
    <row r="28" spans="1:8" ht="15" customHeight="1" x14ac:dyDescent="0.25">
      <c r="A28" s="19">
        <v>9060</v>
      </c>
      <c r="B28" s="20" t="s">
        <v>321</v>
      </c>
      <c r="C28" s="21" t="s">
        <v>325</v>
      </c>
      <c r="D28" s="22">
        <v>10.45</v>
      </c>
      <c r="E28" s="22"/>
      <c r="F28" s="23"/>
      <c r="G28" s="17">
        <f t="shared" si="4"/>
        <v>10.45</v>
      </c>
      <c r="H28" s="24">
        <f t="shared" si="5"/>
        <v>10.45</v>
      </c>
    </row>
    <row r="29" spans="1:8" ht="15" customHeight="1" x14ac:dyDescent="0.25">
      <c r="A29" s="19">
        <v>130053</v>
      </c>
      <c r="B29" s="20" t="s">
        <v>374</v>
      </c>
      <c r="C29" s="21" t="s">
        <v>689</v>
      </c>
      <c r="D29" s="22">
        <v>0.74</v>
      </c>
      <c r="E29" s="22"/>
      <c r="F29" s="23"/>
      <c r="G29" s="17">
        <f t="shared" ref="G29:G33" si="6">SUM(D29:F29)</f>
        <v>0.74</v>
      </c>
      <c r="H29" s="24">
        <f t="shared" ref="H29:H34" si="7">ROUND(G29,2)</f>
        <v>0.74</v>
      </c>
    </row>
    <row r="30" spans="1:8" ht="15" customHeight="1" x14ac:dyDescent="0.25">
      <c r="A30" s="19">
        <v>130094</v>
      </c>
      <c r="B30" s="20" t="s">
        <v>390</v>
      </c>
      <c r="C30" s="21" t="s">
        <v>391</v>
      </c>
      <c r="D30" s="22">
        <v>1.63</v>
      </c>
      <c r="E30" s="22"/>
      <c r="F30" s="23"/>
      <c r="G30" s="17">
        <f t="shared" si="6"/>
        <v>1.63</v>
      </c>
      <c r="H30" s="24">
        <f t="shared" si="7"/>
        <v>1.63</v>
      </c>
    </row>
    <row r="31" spans="1:8" ht="15" customHeight="1" x14ac:dyDescent="0.25">
      <c r="A31" s="19">
        <v>130100</v>
      </c>
      <c r="B31" s="20" t="s">
        <v>396</v>
      </c>
      <c r="C31" s="21" t="s">
        <v>765</v>
      </c>
      <c r="D31" s="22">
        <v>0.74</v>
      </c>
      <c r="E31" s="22"/>
      <c r="F31" s="23"/>
      <c r="G31" s="17">
        <f t="shared" si="6"/>
        <v>0.74</v>
      </c>
      <c r="H31" s="24">
        <f t="shared" si="7"/>
        <v>0.74</v>
      </c>
    </row>
    <row r="32" spans="1:8" ht="15" customHeight="1" x14ac:dyDescent="0.25">
      <c r="A32" s="19">
        <v>130441</v>
      </c>
      <c r="B32" s="20" t="s">
        <v>416</v>
      </c>
      <c r="C32" s="21" t="s">
        <v>417</v>
      </c>
      <c r="D32" s="22">
        <v>11.84</v>
      </c>
      <c r="E32" s="22"/>
      <c r="F32" s="23"/>
      <c r="G32" s="17">
        <f t="shared" si="6"/>
        <v>11.84</v>
      </c>
      <c r="H32" s="24">
        <f t="shared" si="7"/>
        <v>11.84</v>
      </c>
    </row>
    <row r="33" spans="1:8" ht="15" customHeight="1" x14ac:dyDescent="0.25">
      <c r="A33" s="19">
        <v>130482</v>
      </c>
      <c r="B33" s="20" t="s">
        <v>400</v>
      </c>
      <c r="C33" s="21" t="s">
        <v>756</v>
      </c>
      <c r="D33" s="22">
        <v>1.48</v>
      </c>
      <c r="E33" s="22"/>
      <c r="F33" s="23"/>
      <c r="G33" s="17">
        <f t="shared" si="6"/>
        <v>1.48</v>
      </c>
      <c r="H33" s="24">
        <f t="shared" si="7"/>
        <v>1.48</v>
      </c>
    </row>
    <row r="34" spans="1:8" ht="15" customHeight="1" x14ac:dyDescent="0.25">
      <c r="A34" s="19">
        <v>130554</v>
      </c>
      <c r="B34" s="20" t="s">
        <v>436</v>
      </c>
      <c r="C34" s="21" t="s">
        <v>770</v>
      </c>
      <c r="D34" s="22">
        <v>10.119999999999999</v>
      </c>
      <c r="E34" s="22"/>
      <c r="F34" s="23"/>
      <c r="G34" s="17">
        <f t="shared" ref="G34:G35" si="8">SUM(D34:F34)</f>
        <v>10.119999999999999</v>
      </c>
      <c r="H34" s="24">
        <f t="shared" si="7"/>
        <v>10.119999999999999</v>
      </c>
    </row>
    <row r="35" spans="1:8" ht="15" customHeight="1" x14ac:dyDescent="0.25">
      <c r="A35" s="19">
        <v>130880</v>
      </c>
      <c r="B35" s="20" t="s">
        <v>515</v>
      </c>
      <c r="C35" s="21" t="s">
        <v>516</v>
      </c>
      <c r="D35" s="22">
        <v>694.01</v>
      </c>
      <c r="E35" s="22"/>
      <c r="F35" s="23"/>
      <c r="G35" s="17">
        <f t="shared" si="8"/>
        <v>694.01</v>
      </c>
      <c r="H35" s="24">
        <f t="shared" ref="H35:H36" si="9">ROUND(G35,2)</f>
        <v>694.01</v>
      </c>
    </row>
    <row r="36" spans="1:8" ht="15" customHeight="1" x14ac:dyDescent="0.25">
      <c r="A36" s="19">
        <v>150020</v>
      </c>
      <c r="B36" s="20" t="s">
        <v>534</v>
      </c>
      <c r="C36" s="21" t="s">
        <v>535</v>
      </c>
      <c r="D36" s="22">
        <v>238.28</v>
      </c>
      <c r="E36" s="22"/>
      <c r="F36" s="23"/>
      <c r="G36" s="17">
        <f t="shared" ref="G36:G38" si="10">SUM(D36:F36)</f>
        <v>238.28</v>
      </c>
      <c r="H36" s="24">
        <f t="shared" si="9"/>
        <v>238.28</v>
      </c>
    </row>
    <row r="37" spans="1:8" ht="15" customHeight="1" x14ac:dyDescent="0.25">
      <c r="A37" s="19">
        <v>201221</v>
      </c>
      <c r="B37" s="20" t="s">
        <v>611</v>
      </c>
      <c r="C37" s="21" t="s">
        <v>788</v>
      </c>
      <c r="D37" s="22">
        <v>12.95</v>
      </c>
      <c r="E37" s="22"/>
      <c r="F37" s="23"/>
      <c r="G37" s="17">
        <f t="shared" si="10"/>
        <v>12.95</v>
      </c>
      <c r="H37" s="24">
        <f t="shared" ref="H37:H42" si="11">ROUND(G37,2)</f>
        <v>12.95</v>
      </c>
    </row>
    <row r="38" spans="1:8" ht="15" customHeight="1" x14ac:dyDescent="0.25">
      <c r="A38" s="19">
        <v>215171</v>
      </c>
      <c r="B38" s="20" t="s">
        <v>611</v>
      </c>
      <c r="C38" s="21" t="s">
        <v>776</v>
      </c>
      <c r="D38" s="22">
        <v>54.76</v>
      </c>
      <c r="E38" s="22"/>
      <c r="F38" s="23"/>
      <c r="G38" s="17">
        <f t="shared" si="10"/>
        <v>54.76</v>
      </c>
      <c r="H38" s="24">
        <f t="shared" si="11"/>
        <v>54.76</v>
      </c>
    </row>
    <row r="39" spans="1:8" ht="15" customHeight="1" x14ac:dyDescent="0.25">
      <c r="A39" s="19">
        <v>222552</v>
      </c>
      <c r="B39" s="20" t="s">
        <v>627</v>
      </c>
      <c r="C39" s="21" t="s">
        <v>787</v>
      </c>
      <c r="D39" s="22">
        <v>85.1</v>
      </c>
      <c r="E39" s="22"/>
      <c r="F39" s="23"/>
      <c r="G39" s="17">
        <f t="shared" ref="G39:G46" si="12">SUM(D39:F39)</f>
        <v>85.1</v>
      </c>
      <c r="H39" s="24">
        <f t="shared" si="11"/>
        <v>85.1</v>
      </c>
    </row>
    <row r="40" spans="1:8" ht="15" customHeight="1" x14ac:dyDescent="0.25">
      <c r="A40" s="19">
        <v>222540</v>
      </c>
      <c r="B40" s="20" t="s">
        <v>633</v>
      </c>
      <c r="C40" s="21" t="s">
        <v>790</v>
      </c>
      <c r="D40" s="22">
        <v>270.95</v>
      </c>
      <c r="E40" s="22"/>
      <c r="F40" s="23"/>
      <c r="G40" s="17">
        <f t="shared" si="12"/>
        <v>270.95</v>
      </c>
      <c r="H40" s="24">
        <f t="shared" si="11"/>
        <v>270.95</v>
      </c>
    </row>
    <row r="41" spans="1:8" ht="15" customHeight="1" x14ac:dyDescent="0.25">
      <c r="A41" s="19">
        <v>230201</v>
      </c>
      <c r="B41" s="20" t="s">
        <v>631</v>
      </c>
      <c r="C41" s="21" t="s">
        <v>632</v>
      </c>
      <c r="D41" s="22">
        <v>305.62</v>
      </c>
      <c r="E41" s="22"/>
      <c r="F41" s="23"/>
      <c r="G41" s="17">
        <f t="shared" si="12"/>
        <v>305.62</v>
      </c>
      <c r="H41" s="24">
        <f t="shared" si="11"/>
        <v>305.62</v>
      </c>
    </row>
    <row r="42" spans="1:8" ht="15" customHeight="1" x14ac:dyDescent="0.25">
      <c r="A42" s="19">
        <v>230202</v>
      </c>
      <c r="B42" s="20" t="s">
        <v>633</v>
      </c>
      <c r="C42" s="21" t="s">
        <v>634</v>
      </c>
      <c r="D42" s="22">
        <v>572.66</v>
      </c>
      <c r="E42" s="4">
        <v>11.33</v>
      </c>
      <c r="F42" s="23">
        <v>7468.77</v>
      </c>
      <c r="G42" s="17">
        <f t="shared" si="12"/>
        <v>8052.76</v>
      </c>
      <c r="H42" s="24">
        <f t="shared" si="11"/>
        <v>8052.76</v>
      </c>
    </row>
    <row r="43" spans="1:8" ht="15" customHeight="1" x14ac:dyDescent="0.25">
      <c r="A43" s="19">
        <v>230203</v>
      </c>
      <c r="B43" s="20" t="s">
        <v>635</v>
      </c>
      <c r="C43" s="21" t="s">
        <v>636</v>
      </c>
      <c r="D43" s="22">
        <v>180</v>
      </c>
      <c r="E43" s="22"/>
      <c r="F43" s="23"/>
      <c r="G43" s="17">
        <f t="shared" si="12"/>
        <v>180</v>
      </c>
      <c r="H43" s="24">
        <f t="shared" ref="H43:H46" si="13">ROUND(G43,2)</f>
        <v>180</v>
      </c>
    </row>
    <row r="44" spans="1:8" ht="15" customHeight="1" x14ac:dyDescent="0.25">
      <c r="A44" s="19">
        <v>230208</v>
      </c>
      <c r="B44" s="20" t="s">
        <v>639</v>
      </c>
      <c r="C44" s="21" t="s">
        <v>640</v>
      </c>
      <c r="D44" s="22">
        <v>146.62</v>
      </c>
      <c r="E44" s="22"/>
      <c r="F44" s="23"/>
      <c r="G44" s="17">
        <f t="shared" si="12"/>
        <v>146.62</v>
      </c>
      <c r="H44" s="24">
        <f t="shared" si="13"/>
        <v>146.62</v>
      </c>
    </row>
    <row r="45" spans="1:8" ht="15" customHeight="1" x14ac:dyDescent="0.25">
      <c r="A45" s="26" t="s">
        <v>718</v>
      </c>
      <c r="B45" s="20" t="s">
        <v>645</v>
      </c>
      <c r="C45" s="21" t="s">
        <v>719</v>
      </c>
      <c r="D45" s="22">
        <v>7.4</v>
      </c>
      <c r="E45" s="22"/>
      <c r="F45" s="23"/>
      <c r="G45" s="17">
        <f t="shared" si="12"/>
        <v>7.4</v>
      </c>
      <c r="H45" s="24">
        <f t="shared" si="13"/>
        <v>7.4</v>
      </c>
    </row>
    <row r="46" spans="1:8" ht="15" customHeight="1" x14ac:dyDescent="0.25">
      <c r="A46" s="19">
        <v>814020</v>
      </c>
      <c r="B46" s="20" t="s">
        <v>647</v>
      </c>
      <c r="C46" s="21" t="s">
        <v>648</v>
      </c>
      <c r="D46" s="22">
        <v>14.8</v>
      </c>
      <c r="E46" s="22"/>
      <c r="F46" s="23"/>
      <c r="G46" s="17">
        <f t="shared" si="12"/>
        <v>14.8</v>
      </c>
      <c r="H46" s="24">
        <f t="shared" si="13"/>
        <v>14.8</v>
      </c>
    </row>
    <row r="47" spans="1:8" ht="15" customHeight="1" x14ac:dyDescent="0.25">
      <c r="D47" s="34">
        <f>SUM(D5:D46)</f>
        <v>5849.1799999999985</v>
      </c>
      <c r="E47" s="34">
        <f>SUM(E5:E46)</f>
        <v>11.33</v>
      </c>
      <c r="F47" s="35">
        <f>SUM(F6:F46)</f>
        <v>9855.26</v>
      </c>
      <c r="G47" s="36">
        <f>SUM(G5:G46)</f>
        <v>15715.769999999997</v>
      </c>
      <c r="H47" s="37">
        <f>SUM(H5:H46)</f>
        <v>15715.769999999997</v>
      </c>
    </row>
    <row r="48" spans="1:8" ht="15" customHeight="1" x14ac:dyDescent="0.25">
      <c r="A48" s="2" t="s">
        <v>7</v>
      </c>
      <c r="F48" s="4" t="s">
        <v>7</v>
      </c>
      <c r="G48" s="38"/>
      <c r="H48" s="37"/>
    </row>
  </sheetData>
  <pageMargins left="0.7" right="0.7" top="0.75" bottom="0.75" header="0.3" footer="0.3"/>
  <pageSetup scale="92" fitToHeight="0" orientation="portrait" copies="2" r:id="rId1"/>
  <legacy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83E1-B9C2-4866-921C-C63926C9C36E}">
  <sheetPr>
    <pageSetUpPr fitToPage="1"/>
  </sheetPr>
  <dimension ref="A2:H63"/>
  <sheetViews>
    <sheetView zoomScale="130" zoomScaleNormal="130" workbookViewId="0">
      <selection activeCell="K40" sqref="K40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46113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0.74</v>
      </c>
      <c r="E5" s="15"/>
      <c r="F5" s="16"/>
      <c r="G5" s="17">
        <f t="shared" ref="G5:G13" si="0">SUM(D5:F5)</f>
        <v>0.74</v>
      </c>
      <c r="H5" s="18">
        <f>ROUND(G5,2)</f>
        <v>0.74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1.48</v>
      </c>
      <c r="E6" s="22"/>
      <c r="F6" s="23"/>
      <c r="G6" s="17">
        <f t="shared" si="0"/>
        <v>1.48</v>
      </c>
      <c r="H6" s="24">
        <f t="shared" ref="H6:H14" si="1">ROUND(G6,2)</f>
        <v>1.48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18.61</v>
      </c>
      <c r="E7" s="22"/>
      <c r="F7" s="23"/>
      <c r="G7" s="17">
        <f t="shared" si="0"/>
        <v>18.61</v>
      </c>
      <c r="H7" s="24">
        <f t="shared" si="1"/>
        <v>18.61</v>
      </c>
    </row>
    <row r="8" spans="1:8" ht="15" customHeight="1" x14ac:dyDescent="0.25">
      <c r="A8" s="19">
        <v>2140</v>
      </c>
      <c r="B8" s="20" t="s">
        <v>42</v>
      </c>
      <c r="C8" s="21" t="s">
        <v>43</v>
      </c>
      <c r="D8" s="22">
        <v>1.48</v>
      </c>
      <c r="E8" s="22"/>
      <c r="F8" s="23"/>
      <c r="G8" s="17">
        <f t="shared" si="0"/>
        <v>1.48</v>
      </c>
      <c r="H8" s="24">
        <f t="shared" si="1"/>
        <v>1.48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279.11</v>
      </c>
      <c r="E9" s="22"/>
      <c r="F9" s="23"/>
      <c r="G9" s="17">
        <f t="shared" si="0"/>
        <v>279.11</v>
      </c>
      <c r="H9" s="24">
        <f t="shared" si="1"/>
        <v>279.11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11.6</v>
      </c>
      <c r="E10" s="22"/>
      <c r="F10" s="23"/>
      <c r="G10" s="17">
        <f t="shared" si="0"/>
        <v>11.6</v>
      </c>
      <c r="H10" s="24">
        <f t="shared" si="1"/>
        <v>11.6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16.37</v>
      </c>
      <c r="E11" s="22"/>
      <c r="F11" s="23"/>
      <c r="G11" s="17">
        <f t="shared" si="0"/>
        <v>16.37</v>
      </c>
      <c r="H11" s="24">
        <f t="shared" si="1"/>
        <v>16.37</v>
      </c>
    </row>
    <row r="12" spans="1:8" ht="15" customHeight="1" x14ac:dyDescent="0.25">
      <c r="A12" s="19">
        <v>4610</v>
      </c>
      <c r="B12" s="20" t="s">
        <v>89</v>
      </c>
      <c r="C12" s="21" t="s">
        <v>102</v>
      </c>
      <c r="D12" s="22">
        <v>68.69</v>
      </c>
      <c r="E12" s="22"/>
      <c r="F12" s="23"/>
      <c r="G12" s="17">
        <f t="shared" si="0"/>
        <v>68.69</v>
      </c>
      <c r="H12" s="24">
        <f t="shared" si="1"/>
        <v>68.69</v>
      </c>
    </row>
    <row r="13" spans="1:8" ht="15" customHeight="1" x14ac:dyDescent="0.25">
      <c r="A13" s="19">
        <v>4612</v>
      </c>
      <c r="B13" s="20" t="s">
        <v>89</v>
      </c>
      <c r="C13" s="21" t="s">
        <v>103</v>
      </c>
      <c r="D13" s="22">
        <v>0.74</v>
      </c>
      <c r="E13" s="22"/>
      <c r="F13" s="23"/>
      <c r="G13" s="17">
        <f t="shared" si="0"/>
        <v>0.74</v>
      </c>
      <c r="H13" s="24">
        <f t="shared" si="1"/>
        <v>0.74</v>
      </c>
    </row>
    <row r="14" spans="1:8" ht="15" customHeight="1" x14ac:dyDescent="0.25">
      <c r="A14" s="19">
        <v>5006</v>
      </c>
      <c r="B14" s="20" t="s">
        <v>120</v>
      </c>
      <c r="C14" s="21" t="s">
        <v>706</v>
      </c>
      <c r="D14" s="22">
        <v>15</v>
      </c>
      <c r="E14" s="22"/>
      <c r="F14" s="23"/>
      <c r="G14" s="17">
        <f t="shared" ref="G14:G26" si="2">SUM(D14:F14)</f>
        <v>15</v>
      </c>
      <c r="H14" s="24">
        <f t="shared" si="1"/>
        <v>15</v>
      </c>
    </row>
    <row r="15" spans="1:8" ht="15" customHeight="1" x14ac:dyDescent="0.25">
      <c r="A15" s="19">
        <v>5280</v>
      </c>
      <c r="B15" s="20" t="s">
        <v>125</v>
      </c>
      <c r="C15" s="21" t="s">
        <v>126</v>
      </c>
      <c r="D15" s="22">
        <v>155.4</v>
      </c>
      <c r="E15" s="22"/>
      <c r="F15" s="23"/>
      <c r="G15" s="17">
        <f t="shared" si="2"/>
        <v>155.4</v>
      </c>
      <c r="H15" s="24">
        <f t="shared" ref="H15:H28" si="3">ROUND(G15,2)</f>
        <v>155.4</v>
      </c>
    </row>
    <row r="16" spans="1:8" ht="15" customHeight="1" x14ac:dyDescent="0.25">
      <c r="A16" s="19">
        <v>5470</v>
      </c>
      <c r="B16" s="20" t="s">
        <v>136</v>
      </c>
      <c r="C16" s="21" t="s">
        <v>137</v>
      </c>
      <c r="D16" s="22">
        <v>8.3000000000000007</v>
      </c>
      <c r="E16" s="22"/>
      <c r="F16" s="23"/>
      <c r="G16" s="17">
        <f t="shared" si="2"/>
        <v>8.3000000000000007</v>
      </c>
      <c r="H16" s="24">
        <f t="shared" si="3"/>
        <v>8.3000000000000007</v>
      </c>
    </row>
    <row r="17" spans="1:8" ht="15" customHeight="1" x14ac:dyDescent="0.25">
      <c r="A17" s="19">
        <v>5600</v>
      </c>
      <c r="B17" s="20" t="s">
        <v>142</v>
      </c>
      <c r="C17" s="21" t="s">
        <v>143</v>
      </c>
      <c r="D17" s="22">
        <v>11.95</v>
      </c>
      <c r="E17" s="22"/>
      <c r="F17" s="23"/>
      <c r="G17" s="17">
        <f t="shared" si="2"/>
        <v>11.95</v>
      </c>
      <c r="H17" s="24">
        <f t="shared" si="3"/>
        <v>11.95</v>
      </c>
    </row>
    <row r="18" spans="1:8" ht="15" customHeight="1" x14ac:dyDescent="0.25">
      <c r="A18" s="19">
        <v>5660</v>
      </c>
      <c r="B18" s="20" t="s">
        <v>150</v>
      </c>
      <c r="C18" s="21" t="s">
        <v>151</v>
      </c>
      <c r="D18" s="22">
        <v>56.32</v>
      </c>
      <c r="E18" s="22"/>
      <c r="F18" s="23"/>
      <c r="G18" s="17">
        <f t="shared" si="2"/>
        <v>56.32</v>
      </c>
      <c r="H18" s="24">
        <f t="shared" si="3"/>
        <v>56.32</v>
      </c>
    </row>
    <row r="19" spans="1:8" ht="15" customHeight="1" x14ac:dyDescent="0.25">
      <c r="A19" s="19">
        <v>5690</v>
      </c>
      <c r="B19" s="20" t="s">
        <v>152</v>
      </c>
      <c r="C19" s="21" t="s">
        <v>153</v>
      </c>
      <c r="D19" s="22">
        <v>2704.68</v>
      </c>
      <c r="E19" s="22"/>
      <c r="F19" s="23">
        <v>1722.23</v>
      </c>
      <c r="G19" s="17">
        <f t="shared" si="2"/>
        <v>4426.91</v>
      </c>
      <c r="H19" s="24">
        <f t="shared" si="3"/>
        <v>4426.91</v>
      </c>
    </row>
    <row r="20" spans="1:8" ht="15" customHeight="1" x14ac:dyDescent="0.25">
      <c r="A20" s="19">
        <v>5760</v>
      </c>
      <c r="B20" s="20" t="s">
        <v>154</v>
      </c>
      <c r="C20" s="21" t="s">
        <v>155</v>
      </c>
      <c r="D20" s="25">
        <v>0.74</v>
      </c>
      <c r="E20" s="25"/>
      <c r="F20" s="23"/>
      <c r="G20" s="17">
        <f t="shared" si="2"/>
        <v>0.74</v>
      </c>
      <c r="H20" s="24">
        <f t="shared" si="3"/>
        <v>0.74</v>
      </c>
    </row>
    <row r="21" spans="1:8" ht="15" customHeight="1" x14ac:dyDescent="0.25">
      <c r="A21" s="19">
        <v>6500</v>
      </c>
      <c r="B21" s="20" t="s">
        <v>180</v>
      </c>
      <c r="C21" s="21" t="s">
        <v>181</v>
      </c>
      <c r="D21" s="22">
        <v>8.64</v>
      </c>
      <c r="E21" s="22"/>
      <c r="F21" s="23"/>
      <c r="G21" s="17">
        <f t="shared" si="2"/>
        <v>8.64</v>
      </c>
      <c r="H21" s="24">
        <f t="shared" si="3"/>
        <v>8.64</v>
      </c>
    </row>
    <row r="22" spans="1:8" ht="15" customHeight="1" x14ac:dyDescent="0.25">
      <c r="A22" s="19">
        <v>6670</v>
      </c>
      <c r="B22" s="20" t="s">
        <v>190</v>
      </c>
      <c r="C22" s="21" t="s">
        <v>197</v>
      </c>
      <c r="D22" s="22">
        <v>34.340000000000003</v>
      </c>
      <c r="E22" s="22"/>
      <c r="F22" s="23"/>
      <c r="G22" s="17">
        <f t="shared" si="2"/>
        <v>34.340000000000003</v>
      </c>
      <c r="H22" s="24">
        <f t="shared" si="3"/>
        <v>34.340000000000003</v>
      </c>
    </row>
    <row r="23" spans="1:8" ht="15" customHeight="1" x14ac:dyDescent="0.25">
      <c r="A23" s="19">
        <v>6800</v>
      </c>
      <c r="B23" s="20" t="s">
        <v>190</v>
      </c>
      <c r="C23" s="21" t="s">
        <v>198</v>
      </c>
      <c r="D23" s="22">
        <v>12.83</v>
      </c>
      <c r="E23" s="22"/>
      <c r="F23" s="23"/>
      <c r="G23" s="17">
        <f t="shared" si="2"/>
        <v>12.83</v>
      </c>
      <c r="H23" s="24">
        <f t="shared" si="3"/>
        <v>12.83</v>
      </c>
    </row>
    <row r="24" spans="1:8" ht="15" customHeight="1" x14ac:dyDescent="0.25">
      <c r="A24" s="19">
        <v>6871</v>
      </c>
      <c r="B24" s="20" t="s">
        <v>203</v>
      </c>
      <c r="C24" s="21" t="s">
        <v>204</v>
      </c>
      <c r="D24" s="22">
        <v>19.53</v>
      </c>
      <c r="E24" s="22"/>
      <c r="F24" s="23"/>
      <c r="G24" s="17">
        <f t="shared" si="2"/>
        <v>19.53</v>
      </c>
      <c r="H24" s="24">
        <f t="shared" si="3"/>
        <v>19.53</v>
      </c>
    </row>
    <row r="25" spans="1:8" ht="15" customHeight="1" x14ac:dyDescent="0.25">
      <c r="A25" s="19">
        <v>6872</v>
      </c>
      <c r="B25" s="20" t="s">
        <v>205</v>
      </c>
      <c r="C25" s="21" t="s">
        <v>206</v>
      </c>
      <c r="D25" s="22">
        <v>10.32</v>
      </c>
      <c r="E25" s="22"/>
      <c r="F25" s="23"/>
      <c r="G25" s="17">
        <f t="shared" si="2"/>
        <v>10.32</v>
      </c>
      <c r="H25" s="24">
        <f t="shared" si="3"/>
        <v>10.32</v>
      </c>
    </row>
    <row r="26" spans="1:8" ht="15" customHeight="1" x14ac:dyDescent="0.25">
      <c r="A26" s="19">
        <v>6950</v>
      </c>
      <c r="B26" s="20" t="s">
        <v>208</v>
      </c>
      <c r="C26" s="21" t="s">
        <v>209</v>
      </c>
      <c r="D26" s="22">
        <v>0.74</v>
      </c>
      <c r="E26" s="22"/>
      <c r="F26" s="23"/>
      <c r="G26" s="17">
        <f t="shared" si="2"/>
        <v>0.74</v>
      </c>
      <c r="H26" s="24">
        <f t="shared" si="3"/>
        <v>0.74</v>
      </c>
    </row>
    <row r="27" spans="1:8" ht="15" customHeight="1" x14ac:dyDescent="0.25">
      <c r="A27" s="19">
        <v>7140</v>
      </c>
      <c r="B27" s="20" t="s">
        <v>220</v>
      </c>
      <c r="C27" s="21" t="s">
        <v>221</v>
      </c>
      <c r="D27" s="22">
        <v>76.42</v>
      </c>
      <c r="E27" s="22"/>
      <c r="F27" s="23"/>
      <c r="G27" s="17">
        <f t="shared" ref="G27:G39" si="4">SUM(D27:F27)</f>
        <v>76.42</v>
      </c>
      <c r="H27" s="24">
        <f t="shared" si="3"/>
        <v>76.42</v>
      </c>
    </row>
    <row r="28" spans="1:8" ht="15" customHeight="1" x14ac:dyDescent="0.25">
      <c r="A28" s="19">
        <v>7250</v>
      </c>
      <c r="B28" s="20" t="s">
        <v>226</v>
      </c>
      <c r="C28" s="21" t="s">
        <v>227</v>
      </c>
      <c r="D28" s="22">
        <v>3.8</v>
      </c>
      <c r="E28" s="22"/>
      <c r="F28" s="23"/>
      <c r="G28" s="17">
        <f t="shared" si="4"/>
        <v>3.8</v>
      </c>
      <c r="H28" s="24">
        <f t="shared" si="3"/>
        <v>3.8</v>
      </c>
    </row>
    <row r="29" spans="1:8" ht="15" customHeight="1" x14ac:dyDescent="0.25">
      <c r="A29" s="19">
        <v>7320</v>
      </c>
      <c r="B29" s="20" t="s">
        <v>236</v>
      </c>
      <c r="C29" s="21" t="s">
        <v>237</v>
      </c>
      <c r="D29" s="22">
        <v>2.72</v>
      </c>
      <c r="E29" s="22"/>
      <c r="F29" s="23"/>
      <c r="G29" s="17">
        <f t="shared" si="4"/>
        <v>2.72</v>
      </c>
      <c r="H29" s="24">
        <f t="shared" ref="H29:H40" si="5">ROUND(G29,2)</f>
        <v>2.72</v>
      </c>
    </row>
    <row r="30" spans="1:8" ht="15" customHeight="1" x14ac:dyDescent="0.25">
      <c r="A30" s="19">
        <v>7490</v>
      </c>
      <c r="B30" s="20" t="s">
        <v>257</v>
      </c>
      <c r="C30" s="21" t="s">
        <v>258</v>
      </c>
      <c r="D30" s="22">
        <v>10.94</v>
      </c>
      <c r="E30" s="22"/>
      <c r="F30" s="23"/>
      <c r="G30" s="17">
        <f t="shared" si="4"/>
        <v>10.94</v>
      </c>
      <c r="H30" s="24">
        <f t="shared" si="5"/>
        <v>10.94</v>
      </c>
    </row>
    <row r="31" spans="1:8" ht="15" customHeight="1" x14ac:dyDescent="0.25">
      <c r="A31" s="19">
        <v>7499</v>
      </c>
      <c r="B31" s="20" t="s">
        <v>259</v>
      </c>
      <c r="C31" s="21" t="s">
        <v>260</v>
      </c>
      <c r="D31" s="22">
        <v>3.84</v>
      </c>
      <c r="E31" s="22"/>
      <c r="F31" s="23"/>
      <c r="G31" s="17">
        <f t="shared" si="4"/>
        <v>3.84</v>
      </c>
      <c r="H31" s="24">
        <f t="shared" si="5"/>
        <v>3.84</v>
      </c>
    </row>
    <row r="32" spans="1:8" ht="15" customHeight="1" x14ac:dyDescent="0.25">
      <c r="A32" s="19">
        <v>7540</v>
      </c>
      <c r="B32" s="20" t="s">
        <v>261</v>
      </c>
      <c r="C32" s="21" t="s">
        <v>262</v>
      </c>
      <c r="D32" s="22">
        <v>10.45</v>
      </c>
      <c r="E32" s="22"/>
      <c r="F32" s="23"/>
      <c r="G32" s="17">
        <f t="shared" si="4"/>
        <v>10.45</v>
      </c>
      <c r="H32" s="24">
        <f t="shared" si="5"/>
        <v>10.45</v>
      </c>
    </row>
    <row r="33" spans="1:8" ht="15" customHeight="1" x14ac:dyDescent="0.25">
      <c r="A33" s="19">
        <v>7600</v>
      </c>
      <c r="B33" s="20" t="s">
        <v>251</v>
      </c>
      <c r="C33" s="21" t="s">
        <v>265</v>
      </c>
      <c r="D33" s="22">
        <v>0.74</v>
      </c>
      <c r="E33" s="22"/>
      <c r="F33" s="23"/>
      <c r="G33" s="17">
        <f t="shared" si="4"/>
        <v>0.74</v>
      </c>
      <c r="H33" s="24">
        <f t="shared" si="5"/>
        <v>0.74</v>
      </c>
    </row>
    <row r="34" spans="1:8" ht="15" customHeight="1" x14ac:dyDescent="0.25">
      <c r="A34" s="19">
        <v>7690</v>
      </c>
      <c r="B34" s="20" t="s">
        <v>270</v>
      </c>
      <c r="C34" s="21" t="s">
        <v>271</v>
      </c>
      <c r="D34" s="22">
        <v>0.74</v>
      </c>
      <c r="E34" s="22"/>
      <c r="F34" s="23"/>
      <c r="G34" s="17">
        <f t="shared" si="4"/>
        <v>0.74</v>
      </c>
      <c r="H34" s="24">
        <f t="shared" si="5"/>
        <v>0.74</v>
      </c>
    </row>
    <row r="35" spans="1:8" ht="15" customHeight="1" x14ac:dyDescent="0.25">
      <c r="A35" s="19">
        <v>8000</v>
      </c>
      <c r="B35" s="20" t="s">
        <v>272</v>
      </c>
      <c r="C35" s="21" t="s">
        <v>273</v>
      </c>
      <c r="D35" s="22">
        <v>105.19</v>
      </c>
      <c r="E35" s="22"/>
      <c r="F35" s="23"/>
      <c r="G35" s="17">
        <f t="shared" si="4"/>
        <v>105.19</v>
      </c>
      <c r="H35" s="24">
        <f t="shared" si="5"/>
        <v>105.19</v>
      </c>
    </row>
    <row r="36" spans="1:8" ht="15" customHeight="1" x14ac:dyDescent="0.25">
      <c r="A36" s="19">
        <v>8001</v>
      </c>
      <c r="B36" s="20" t="s">
        <v>274</v>
      </c>
      <c r="C36" s="21" t="s">
        <v>275</v>
      </c>
      <c r="D36" s="22">
        <v>272.3</v>
      </c>
      <c r="E36" s="22"/>
      <c r="F36" s="23"/>
      <c r="G36" s="17">
        <f t="shared" si="4"/>
        <v>272.3</v>
      </c>
      <c r="H36" s="24">
        <f t="shared" si="5"/>
        <v>272.3</v>
      </c>
    </row>
    <row r="37" spans="1:8" ht="15" customHeight="1" x14ac:dyDescent="0.25">
      <c r="A37" s="19">
        <v>8220</v>
      </c>
      <c r="B37" s="20" t="s">
        <v>289</v>
      </c>
      <c r="C37" s="21" t="s">
        <v>290</v>
      </c>
      <c r="D37" s="22">
        <v>37.85</v>
      </c>
      <c r="E37" s="22"/>
      <c r="F37" s="23"/>
      <c r="G37" s="17">
        <f t="shared" si="4"/>
        <v>37.85</v>
      </c>
      <c r="H37" s="24">
        <f t="shared" si="5"/>
        <v>37.85</v>
      </c>
    </row>
    <row r="38" spans="1:8" ht="15" customHeight="1" x14ac:dyDescent="0.25">
      <c r="A38" s="19">
        <v>8730</v>
      </c>
      <c r="B38" s="20" t="s">
        <v>305</v>
      </c>
      <c r="C38" s="21" t="s">
        <v>306</v>
      </c>
      <c r="D38" s="22">
        <v>20.75</v>
      </c>
      <c r="E38" s="22"/>
      <c r="F38" s="23"/>
      <c r="G38" s="17">
        <f t="shared" si="4"/>
        <v>20.75</v>
      </c>
      <c r="H38" s="24">
        <f t="shared" si="5"/>
        <v>20.75</v>
      </c>
    </row>
    <row r="39" spans="1:8" ht="15" customHeight="1" x14ac:dyDescent="0.25">
      <c r="A39" s="19">
        <v>8890</v>
      </c>
      <c r="B39" s="20" t="s">
        <v>310</v>
      </c>
      <c r="C39" s="21" t="s">
        <v>311</v>
      </c>
      <c r="D39" s="22">
        <v>25.28</v>
      </c>
      <c r="E39" s="22"/>
      <c r="F39" s="23"/>
      <c r="G39" s="17">
        <f t="shared" si="4"/>
        <v>25.28</v>
      </c>
      <c r="H39" s="24">
        <f t="shared" si="5"/>
        <v>25.28</v>
      </c>
    </row>
    <row r="40" spans="1:8" ht="15" customHeight="1" x14ac:dyDescent="0.25">
      <c r="A40" s="19">
        <v>9090</v>
      </c>
      <c r="B40" s="20" t="s">
        <v>326</v>
      </c>
      <c r="C40" s="21" t="s">
        <v>327</v>
      </c>
      <c r="D40" s="22">
        <v>2.44</v>
      </c>
      <c r="E40" s="22"/>
      <c r="F40" s="23"/>
      <c r="G40" s="17">
        <f t="shared" ref="G40:G44" si="6">SUM(D40:F40)</f>
        <v>2.44</v>
      </c>
      <c r="H40" s="24">
        <f t="shared" si="5"/>
        <v>2.44</v>
      </c>
    </row>
    <row r="41" spans="1:8" ht="15" customHeight="1" x14ac:dyDescent="0.25">
      <c r="A41" s="19">
        <v>130094</v>
      </c>
      <c r="B41" s="20" t="s">
        <v>390</v>
      </c>
      <c r="C41" s="21" t="s">
        <v>391</v>
      </c>
      <c r="D41" s="22">
        <v>7.82</v>
      </c>
      <c r="E41" s="22"/>
      <c r="F41" s="23"/>
      <c r="G41" s="17">
        <f t="shared" si="6"/>
        <v>7.82</v>
      </c>
      <c r="H41" s="24">
        <f t="shared" ref="H41:H46" si="7">ROUND(G41,2)</f>
        <v>7.82</v>
      </c>
    </row>
    <row r="42" spans="1:8" ht="15" customHeight="1" x14ac:dyDescent="0.25">
      <c r="A42" s="19">
        <v>130441</v>
      </c>
      <c r="B42" s="20" t="s">
        <v>416</v>
      </c>
      <c r="C42" s="21" t="s">
        <v>417</v>
      </c>
      <c r="D42" s="22">
        <v>12.58</v>
      </c>
      <c r="E42" s="22"/>
      <c r="F42" s="23"/>
      <c r="G42" s="17">
        <f t="shared" si="6"/>
        <v>12.58</v>
      </c>
      <c r="H42" s="24">
        <f t="shared" si="7"/>
        <v>12.58</v>
      </c>
    </row>
    <row r="43" spans="1:8" ht="15" customHeight="1" x14ac:dyDescent="0.25">
      <c r="A43" s="19">
        <v>130467</v>
      </c>
      <c r="B43" s="20" t="s">
        <v>400</v>
      </c>
      <c r="C43" s="21" t="s">
        <v>422</v>
      </c>
      <c r="D43" s="22">
        <v>31.13</v>
      </c>
      <c r="E43" s="22"/>
      <c r="F43" s="23"/>
      <c r="G43" s="17">
        <f t="shared" si="6"/>
        <v>31.13</v>
      </c>
      <c r="H43" s="24">
        <f t="shared" si="7"/>
        <v>31.13</v>
      </c>
    </row>
    <row r="44" spans="1:8" ht="15" customHeight="1" x14ac:dyDescent="0.25">
      <c r="A44" s="19">
        <v>130482</v>
      </c>
      <c r="B44" s="20" t="s">
        <v>423</v>
      </c>
      <c r="C44" s="21" t="s">
        <v>424</v>
      </c>
      <c r="D44" s="22">
        <v>0.74</v>
      </c>
      <c r="E44" s="22"/>
      <c r="F44" s="23"/>
      <c r="G44" s="17">
        <f t="shared" si="6"/>
        <v>0.74</v>
      </c>
      <c r="H44" s="24">
        <f t="shared" si="7"/>
        <v>0.74</v>
      </c>
    </row>
    <row r="45" spans="1:8" ht="15" customHeight="1" x14ac:dyDescent="0.25">
      <c r="A45" s="19">
        <v>130554</v>
      </c>
      <c r="B45" s="20" t="s">
        <v>436</v>
      </c>
      <c r="C45" s="21" t="s">
        <v>770</v>
      </c>
      <c r="D45" s="22">
        <v>9.75</v>
      </c>
      <c r="E45" s="22"/>
      <c r="F45" s="23"/>
      <c r="G45" s="17">
        <f t="shared" ref="G45:G47" si="8">SUM(D45:F45)</f>
        <v>9.75</v>
      </c>
      <c r="H45" s="24">
        <f t="shared" si="7"/>
        <v>9.75</v>
      </c>
    </row>
    <row r="46" spans="1:8" ht="15" customHeight="1" x14ac:dyDescent="0.25">
      <c r="A46" s="19">
        <v>130553</v>
      </c>
      <c r="B46" s="20" t="s">
        <v>438</v>
      </c>
      <c r="C46" s="21" t="s">
        <v>439</v>
      </c>
      <c r="D46" s="22">
        <v>3.18</v>
      </c>
      <c r="E46" s="22"/>
      <c r="F46" s="23"/>
      <c r="G46" s="17">
        <f t="shared" si="8"/>
        <v>3.18</v>
      </c>
      <c r="H46" s="24">
        <f t="shared" si="7"/>
        <v>3.18</v>
      </c>
    </row>
    <row r="47" spans="1:8" ht="15" customHeight="1" x14ac:dyDescent="0.25">
      <c r="A47" s="19">
        <v>130880</v>
      </c>
      <c r="B47" s="20" t="s">
        <v>515</v>
      </c>
      <c r="C47" s="21" t="s">
        <v>516</v>
      </c>
      <c r="D47" s="22">
        <v>603.48</v>
      </c>
      <c r="E47" s="22"/>
      <c r="F47" s="23"/>
      <c r="G47" s="17">
        <f t="shared" si="8"/>
        <v>603.48</v>
      </c>
      <c r="H47" s="24">
        <f t="shared" ref="H47:H49" si="9">ROUND(G47,2)</f>
        <v>603.48</v>
      </c>
    </row>
    <row r="48" spans="1:8" ht="15" customHeight="1" x14ac:dyDescent="0.25">
      <c r="A48" s="19">
        <v>150020</v>
      </c>
      <c r="B48" s="20" t="s">
        <v>534</v>
      </c>
      <c r="C48" s="21" t="s">
        <v>535</v>
      </c>
      <c r="D48" s="22">
        <v>73.55</v>
      </c>
      <c r="E48" s="22"/>
      <c r="F48" s="23"/>
      <c r="G48" s="17">
        <f t="shared" ref="G48:G53" si="10">SUM(D48:F48)</f>
        <v>73.55</v>
      </c>
      <c r="H48" s="24">
        <f t="shared" si="9"/>
        <v>73.55</v>
      </c>
    </row>
    <row r="49" spans="1:8" ht="15" customHeight="1" x14ac:dyDescent="0.25">
      <c r="A49" s="19">
        <v>152004</v>
      </c>
      <c r="B49" s="20" t="s">
        <v>546</v>
      </c>
      <c r="C49" s="21" t="s">
        <v>547</v>
      </c>
      <c r="D49" s="22">
        <v>0.74</v>
      </c>
      <c r="E49" s="22"/>
      <c r="F49" s="23"/>
      <c r="G49" s="17">
        <f t="shared" si="10"/>
        <v>0.74</v>
      </c>
      <c r="H49" s="24">
        <f t="shared" si="9"/>
        <v>0.74</v>
      </c>
    </row>
    <row r="50" spans="1:8" ht="15" customHeight="1" x14ac:dyDescent="0.25">
      <c r="A50" s="19">
        <v>152008</v>
      </c>
      <c r="B50" s="20" t="s">
        <v>554</v>
      </c>
      <c r="C50" s="21" t="s">
        <v>555</v>
      </c>
      <c r="D50" s="22">
        <v>2.64</v>
      </c>
      <c r="E50" s="22"/>
      <c r="F50" s="23"/>
      <c r="G50" s="17">
        <f t="shared" si="10"/>
        <v>2.64</v>
      </c>
      <c r="H50" s="24">
        <f t="shared" ref="H50:H56" si="11">ROUND(G50,2)</f>
        <v>2.64</v>
      </c>
    </row>
    <row r="51" spans="1:8" ht="15" customHeight="1" x14ac:dyDescent="0.25">
      <c r="A51" s="19">
        <v>180300</v>
      </c>
      <c r="B51" s="20" t="s">
        <v>611</v>
      </c>
      <c r="C51" s="21" t="s">
        <v>202</v>
      </c>
      <c r="D51" s="22">
        <v>71</v>
      </c>
      <c r="E51" s="22"/>
      <c r="F51" s="23"/>
      <c r="G51" s="17">
        <f t="shared" si="10"/>
        <v>71</v>
      </c>
      <c r="H51" s="24">
        <f t="shared" si="11"/>
        <v>71</v>
      </c>
    </row>
    <row r="52" spans="1:8" ht="15" customHeight="1" x14ac:dyDescent="0.25">
      <c r="A52" s="19">
        <v>215171</v>
      </c>
      <c r="B52" s="20" t="s">
        <v>611</v>
      </c>
      <c r="C52" s="21" t="s">
        <v>776</v>
      </c>
      <c r="D52" s="22">
        <v>19.239999999999998</v>
      </c>
      <c r="E52" s="22"/>
      <c r="F52" s="23"/>
      <c r="G52" s="17">
        <f t="shared" si="10"/>
        <v>19.239999999999998</v>
      </c>
      <c r="H52" s="24">
        <f t="shared" si="11"/>
        <v>19.239999999999998</v>
      </c>
    </row>
    <row r="53" spans="1:8" ht="15" customHeight="1" x14ac:dyDescent="0.25">
      <c r="A53" s="19">
        <v>215049</v>
      </c>
      <c r="B53" s="20" t="s">
        <v>611</v>
      </c>
      <c r="C53" s="21" t="s">
        <v>624</v>
      </c>
      <c r="D53" s="22">
        <v>15.25</v>
      </c>
      <c r="E53" s="22"/>
      <c r="F53" s="23"/>
      <c r="G53" s="17">
        <f t="shared" si="10"/>
        <v>15.25</v>
      </c>
      <c r="H53" s="24">
        <f t="shared" si="11"/>
        <v>15.25</v>
      </c>
    </row>
    <row r="54" spans="1:8" ht="15" customHeight="1" x14ac:dyDescent="0.25">
      <c r="A54" s="19">
        <v>222552</v>
      </c>
      <c r="B54" s="20" t="s">
        <v>627</v>
      </c>
      <c r="C54" s="21" t="s">
        <v>787</v>
      </c>
      <c r="D54" s="22">
        <v>56.53</v>
      </c>
      <c r="E54" s="22"/>
      <c r="F54" s="23"/>
      <c r="G54" s="17">
        <f t="shared" ref="G54:G61" si="12">SUM(D54:F54)</f>
        <v>56.53</v>
      </c>
      <c r="H54" s="24">
        <f t="shared" si="11"/>
        <v>56.53</v>
      </c>
    </row>
    <row r="55" spans="1:8" ht="15" customHeight="1" x14ac:dyDescent="0.25">
      <c r="A55" s="19">
        <v>230201</v>
      </c>
      <c r="B55" s="20" t="s">
        <v>631</v>
      </c>
      <c r="C55" s="21" t="s">
        <v>632</v>
      </c>
      <c r="D55" s="22">
        <v>591.11</v>
      </c>
      <c r="E55" s="22"/>
      <c r="F55" s="23"/>
      <c r="G55" s="17">
        <f t="shared" si="12"/>
        <v>591.11</v>
      </c>
      <c r="H55" s="24">
        <f t="shared" si="11"/>
        <v>591.11</v>
      </c>
    </row>
    <row r="56" spans="1:8" ht="15" customHeight="1" x14ac:dyDescent="0.25">
      <c r="A56" s="19">
        <v>230202</v>
      </c>
      <c r="B56" s="20" t="s">
        <v>633</v>
      </c>
      <c r="C56" s="21" t="s">
        <v>634</v>
      </c>
      <c r="D56" s="22">
        <v>4883.9799999999996</v>
      </c>
      <c r="E56" s="4">
        <v>8.9</v>
      </c>
      <c r="F56" s="23"/>
      <c r="G56" s="17">
        <f t="shared" si="12"/>
        <v>4892.8799999999992</v>
      </c>
      <c r="H56" s="24">
        <f t="shared" si="11"/>
        <v>4892.88</v>
      </c>
    </row>
    <row r="57" spans="1:8" ht="15" customHeight="1" x14ac:dyDescent="0.25">
      <c r="A57" s="19">
        <v>230203</v>
      </c>
      <c r="B57" s="20" t="s">
        <v>635</v>
      </c>
      <c r="C57" s="21" t="s">
        <v>636</v>
      </c>
      <c r="D57" s="22">
        <v>316.79000000000002</v>
      </c>
      <c r="E57" s="22"/>
      <c r="F57" s="23"/>
      <c r="G57" s="17">
        <f t="shared" si="12"/>
        <v>316.79000000000002</v>
      </c>
      <c r="H57" s="24">
        <f t="shared" ref="H57:H61" si="13">ROUND(G57,2)</f>
        <v>316.79000000000002</v>
      </c>
    </row>
    <row r="58" spans="1:8" ht="15" customHeight="1" x14ac:dyDescent="0.25">
      <c r="A58" s="19">
        <v>230208</v>
      </c>
      <c r="B58" s="20" t="s">
        <v>639</v>
      </c>
      <c r="C58" s="21" t="s">
        <v>640</v>
      </c>
      <c r="D58" s="22">
        <v>287.89999999999998</v>
      </c>
      <c r="E58" s="22"/>
      <c r="F58" s="23">
        <v>54.78</v>
      </c>
      <c r="G58" s="17">
        <f t="shared" si="12"/>
        <v>342.67999999999995</v>
      </c>
      <c r="H58" s="24">
        <f t="shared" si="13"/>
        <v>342.68</v>
      </c>
    </row>
    <row r="59" spans="1:8" ht="15" customHeight="1" x14ac:dyDescent="0.25">
      <c r="A59" s="26" t="s">
        <v>717</v>
      </c>
      <c r="B59" s="20" t="s">
        <v>645</v>
      </c>
      <c r="C59" s="21" t="s">
        <v>720</v>
      </c>
      <c r="D59" s="22">
        <v>4.4400000000000004</v>
      </c>
      <c r="E59" s="22"/>
      <c r="F59" s="23"/>
      <c r="G59" s="17">
        <f t="shared" si="12"/>
        <v>4.4400000000000004</v>
      </c>
      <c r="H59" s="24">
        <f t="shared" si="13"/>
        <v>4.4400000000000004</v>
      </c>
    </row>
    <row r="60" spans="1:8" ht="15" customHeight="1" x14ac:dyDescent="0.25">
      <c r="A60" s="26" t="s">
        <v>718</v>
      </c>
      <c r="B60" s="20" t="s">
        <v>645</v>
      </c>
      <c r="C60" s="21" t="s">
        <v>719</v>
      </c>
      <c r="D60" s="22">
        <v>3.7</v>
      </c>
      <c r="E60" s="22"/>
      <c r="F60" s="23"/>
      <c r="G60" s="17">
        <f t="shared" si="12"/>
        <v>3.7</v>
      </c>
      <c r="H60" s="24">
        <f t="shared" si="13"/>
        <v>3.7</v>
      </c>
    </row>
    <row r="61" spans="1:8" ht="15" customHeight="1" x14ac:dyDescent="0.25">
      <c r="A61" s="19">
        <v>814020</v>
      </c>
      <c r="B61" s="20" t="s">
        <v>647</v>
      </c>
      <c r="C61" s="21" t="s">
        <v>648</v>
      </c>
      <c r="D61" s="22">
        <v>51.95</v>
      </c>
      <c r="E61" s="22"/>
      <c r="F61" s="23"/>
      <c r="G61" s="17">
        <f t="shared" si="12"/>
        <v>51.95</v>
      </c>
      <c r="H61" s="24">
        <f t="shared" si="13"/>
        <v>51.95</v>
      </c>
    </row>
    <row r="62" spans="1:8" ht="15" customHeight="1" x14ac:dyDescent="0.25">
      <c r="D62" s="34">
        <f>SUM(D5:D61)</f>
        <v>11058.570000000002</v>
      </c>
      <c r="E62" s="34">
        <f>SUM(E5:E61)</f>
        <v>8.9</v>
      </c>
      <c r="F62" s="35">
        <f>SUM(F6:F61)</f>
        <v>1777.01</v>
      </c>
      <c r="G62" s="36">
        <f>SUM(G5:G61)</f>
        <v>12844.48</v>
      </c>
      <c r="H62" s="37">
        <f>SUM(H5:H61)</f>
        <v>12844.480000000001</v>
      </c>
    </row>
    <row r="63" spans="1:8" ht="15" customHeight="1" x14ac:dyDescent="0.25">
      <c r="A63" s="2" t="s">
        <v>7</v>
      </c>
      <c r="F63" s="4" t="s">
        <v>7</v>
      </c>
      <c r="G63" s="38"/>
      <c r="H63" s="37"/>
    </row>
  </sheetData>
  <pageMargins left="0.7" right="0.7" top="0.75" bottom="0.75" header="0.3" footer="0.3"/>
  <pageSetup scale="74" fitToWidth="0" orientation="portrait" copies="2" r:id="rId1"/>
  <legacy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A2F8-E776-4435-923A-5FDCB032F72E}">
  <dimension ref="A2:H403"/>
  <sheetViews>
    <sheetView zoomScale="130" zoomScaleNormal="13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46113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0.74</v>
      </c>
      <c r="E5" s="15"/>
      <c r="F5" s="16"/>
      <c r="G5" s="17">
        <f t="shared" ref="G5:G60" si="0">SUM(D5:F5)</f>
        <v>0.74</v>
      </c>
      <c r="H5" s="18">
        <f t="shared" ref="H5:H68" si="1">ROUND(G5,2)</f>
        <v>0.74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1.48</v>
      </c>
      <c r="E11" s="22"/>
      <c r="F11" s="23"/>
      <c r="G11" s="17">
        <f t="shared" si="0"/>
        <v>1.48</v>
      </c>
      <c r="H11" s="24">
        <f t="shared" si="1"/>
        <v>1.48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18.61</v>
      </c>
      <c r="E14" s="22"/>
      <c r="F14" s="23"/>
      <c r="G14" s="17">
        <f t="shared" si="0"/>
        <v>18.61</v>
      </c>
      <c r="H14" s="24">
        <f t="shared" si="1"/>
        <v>18.61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>
        <v>1.48</v>
      </c>
      <c r="E26" s="22"/>
      <c r="F26" s="23"/>
      <c r="G26" s="17">
        <f t="shared" si="0"/>
        <v>1.48</v>
      </c>
      <c r="H26" s="24">
        <f t="shared" si="1"/>
        <v>1.48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279.11</v>
      </c>
      <c r="E31" s="22"/>
      <c r="F31" s="23"/>
      <c r="G31" s="17">
        <f t="shared" si="0"/>
        <v>279.11</v>
      </c>
      <c r="H31" s="24">
        <f t="shared" si="1"/>
        <v>279.11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>
        <v>11.6</v>
      </c>
      <c r="E32" s="22"/>
      <c r="F32" s="23"/>
      <c r="G32" s="17">
        <f t="shared" si="0"/>
        <v>11.6</v>
      </c>
      <c r="H32" s="24">
        <f t="shared" si="1"/>
        <v>11.6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16.37</v>
      </c>
      <c r="E37" s="22"/>
      <c r="F37" s="23"/>
      <c r="G37" s="17">
        <f t="shared" si="0"/>
        <v>16.37</v>
      </c>
      <c r="H37" s="24">
        <f t="shared" si="1"/>
        <v>16.37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>
        <v>68.69</v>
      </c>
      <c r="E56" s="22"/>
      <c r="F56" s="23"/>
      <c r="G56" s="17">
        <f t="shared" si="0"/>
        <v>68.69</v>
      </c>
      <c r="H56" s="24">
        <f t="shared" si="1"/>
        <v>68.69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>
        <v>0.74</v>
      </c>
      <c r="E57" s="22"/>
      <c r="F57" s="23"/>
      <c r="G57" s="17">
        <f t="shared" si="0"/>
        <v>0.74</v>
      </c>
      <c r="H57" s="24">
        <f t="shared" si="1"/>
        <v>0.74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15</v>
      </c>
      <c r="E67" s="22"/>
      <c r="F67" s="23"/>
      <c r="G67" s="17">
        <f t="shared" si="2"/>
        <v>15</v>
      </c>
      <c r="H67" s="24">
        <f t="shared" si="1"/>
        <v>15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155.4</v>
      </c>
      <c r="E70" s="22"/>
      <c r="F70" s="23"/>
      <c r="G70" s="17">
        <f t="shared" si="2"/>
        <v>155.4</v>
      </c>
      <c r="H70" s="24">
        <f t="shared" si="3"/>
        <v>155.4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8.3000000000000007</v>
      </c>
      <c r="E76" s="22"/>
      <c r="F76" s="23"/>
      <c r="G76" s="17">
        <f t="shared" si="2"/>
        <v>8.3000000000000007</v>
      </c>
      <c r="H76" s="24">
        <f t="shared" si="3"/>
        <v>8.3000000000000007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11.95</v>
      </c>
      <c r="E80" s="22"/>
      <c r="F80" s="23"/>
      <c r="G80" s="17">
        <f t="shared" si="2"/>
        <v>11.95</v>
      </c>
      <c r="H80" s="24">
        <f t="shared" si="3"/>
        <v>11.95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56.32</v>
      </c>
      <c r="E84" s="22"/>
      <c r="F84" s="23"/>
      <c r="G84" s="17">
        <f t="shared" si="2"/>
        <v>56.32</v>
      </c>
      <c r="H84" s="24">
        <f t="shared" si="3"/>
        <v>56.32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2704.68</v>
      </c>
      <c r="E85" s="22"/>
      <c r="F85" s="23"/>
      <c r="G85" s="17">
        <f t="shared" si="2"/>
        <v>2704.68</v>
      </c>
      <c r="H85" s="24">
        <f t="shared" si="3"/>
        <v>2704.68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0.74</v>
      </c>
      <c r="E86" s="25"/>
      <c r="F86" s="23"/>
      <c r="G86" s="17">
        <f t="shared" si="2"/>
        <v>0.74</v>
      </c>
      <c r="H86" s="24">
        <f t="shared" si="3"/>
        <v>0.74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8.64</v>
      </c>
      <c r="E103" s="22"/>
      <c r="F103" s="23"/>
      <c r="G103" s="17">
        <f t="shared" si="2"/>
        <v>8.64</v>
      </c>
      <c r="H103" s="24">
        <f t="shared" si="3"/>
        <v>8.64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34.340000000000003</v>
      </c>
      <c r="E113" s="22"/>
      <c r="F113" s="23"/>
      <c r="G113" s="17">
        <f t="shared" si="2"/>
        <v>34.340000000000003</v>
      </c>
      <c r="H113" s="24">
        <f t="shared" si="3"/>
        <v>34.340000000000003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12.83</v>
      </c>
      <c r="E114" s="22"/>
      <c r="F114" s="23"/>
      <c r="G114" s="17">
        <f t="shared" si="2"/>
        <v>12.83</v>
      </c>
      <c r="H114" s="24">
        <f t="shared" si="3"/>
        <v>12.83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>
        <v>19.53</v>
      </c>
      <c r="E117" s="22"/>
      <c r="F117" s="23"/>
      <c r="G117" s="17">
        <f t="shared" si="2"/>
        <v>19.53</v>
      </c>
      <c r="H117" s="24">
        <f t="shared" si="3"/>
        <v>19.53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10.32</v>
      </c>
      <c r="E118" s="22"/>
      <c r="F118" s="23"/>
      <c r="G118" s="17">
        <f t="shared" si="2"/>
        <v>10.32</v>
      </c>
      <c r="H118" s="24">
        <f t="shared" si="3"/>
        <v>10.32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0.74</v>
      </c>
      <c r="E120" s="22"/>
      <c r="F120" s="23"/>
      <c r="G120" s="17">
        <f t="shared" si="2"/>
        <v>0.74</v>
      </c>
      <c r="H120" s="24">
        <f t="shared" si="3"/>
        <v>0.74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76.42</v>
      </c>
      <c r="E126" s="22"/>
      <c r="F126" s="23"/>
      <c r="G126" s="17">
        <f t="shared" ref="G126:G189" si="4">SUM(D126:F126)</f>
        <v>76.42</v>
      </c>
      <c r="H126" s="24">
        <f t="shared" si="3"/>
        <v>76.42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>
        <v>3.8</v>
      </c>
      <c r="E129" s="22"/>
      <c r="F129" s="23"/>
      <c r="G129" s="17">
        <f t="shared" si="4"/>
        <v>3.8</v>
      </c>
      <c r="H129" s="24">
        <f t="shared" si="3"/>
        <v>3.8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>
        <v>2.72</v>
      </c>
      <c r="E134" s="22"/>
      <c r="F134" s="23"/>
      <c r="G134" s="17">
        <f t="shared" si="4"/>
        <v>2.72</v>
      </c>
      <c r="H134" s="24">
        <f t="shared" si="5"/>
        <v>2.72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10.94</v>
      </c>
      <c r="E147" s="22"/>
      <c r="F147" s="23"/>
      <c r="G147" s="17">
        <f t="shared" si="4"/>
        <v>10.94</v>
      </c>
      <c r="H147" s="24">
        <f t="shared" si="5"/>
        <v>10.94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>
        <v>3.84</v>
      </c>
      <c r="E148" s="22"/>
      <c r="F148" s="23"/>
      <c r="G148" s="17">
        <f t="shared" si="4"/>
        <v>3.84</v>
      </c>
      <c r="H148" s="24">
        <f t="shared" si="5"/>
        <v>3.84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10.45</v>
      </c>
      <c r="E149" s="22"/>
      <c r="F149" s="23"/>
      <c r="G149" s="17">
        <f t="shared" si="4"/>
        <v>10.45</v>
      </c>
      <c r="H149" s="24">
        <f t="shared" si="5"/>
        <v>10.45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>
        <v>0.74</v>
      </c>
      <c r="E152" s="22"/>
      <c r="F152" s="23"/>
      <c r="G152" s="17">
        <f t="shared" si="4"/>
        <v>0.74</v>
      </c>
      <c r="H152" s="24">
        <f t="shared" si="5"/>
        <v>0.74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0.74</v>
      </c>
      <c r="E155" s="22"/>
      <c r="F155" s="23"/>
      <c r="G155" s="17">
        <f t="shared" si="4"/>
        <v>0.74</v>
      </c>
      <c r="H155" s="24">
        <f t="shared" si="5"/>
        <v>0.74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105.19</v>
      </c>
      <c r="E156" s="22"/>
      <c r="F156" s="23"/>
      <c r="G156" s="17">
        <f t="shared" si="4"/>
        <v>105.19</v>
      </c>
      <c r="H156" s="24">
        <f t="shared" si="5"/>
        <v>105.19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272.3</v>
      </c>
      <c r="E157" s="22"/>
      <c r="F157" s="23"/>
      <c r="G157" s="17">
        <f t="shared" si="4"/>
        <v>272.3</v>
      </c>
      <c r="H157" s="24">
        <f t="shared" si="5"/>
        <v>272.3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37.85</v>
      </c>
      <c r="E167" s="22"/>
      <c r="F167" s="23"/>
      <c r="G167" s="17">
        <f t="shared" si="4"/>
        <v>37.85</v>
      </c>
      <c r="H167" s="24">
        <f t="shared" si="5"/>
        <v>37.85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20.75</v>
      </c>
      <c r="E177" s="22"/>
      <c r="F177" s="23"/>
      <c r="G177" s="17">
        <f t="shared" si="4"/>
        <v>20.75</v>
      </c>
      <c r="H177" s="24">
        <f t="shared" si="5"/>
        <v>20.75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>
        <v>25.28</v>
      </c>
      <c r="E180" s="22"/>
      <c r="F180" s="23"/>
      <c r="G180" s="17">
        <f t="shared" si="4"/>
        <v>25.28</v>
      </c>
      <c r="H180" s="24">
        <f t="shared" si="5"/>
        <v>25.28</v>
      </c>
    </row>
    <row r="181" spans="1:8" ht="15" customHeight="1" x14ac:dyDescent="0.25">
      <c r="A181" s="19">
        <v>8940</v>
      </c>
      <c r="B181" s="20" t="s">
        <v>312</v>
      </c>
      <c r="C181" s="21" t="s">
        <v>313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2.44</v>
      </c>
      <c r="E190" s="22"/>
      <c r="F190" s="23"/>
      <c r="G190" s="17">
        <f t="shared" ref="G190:G253" si="6">SUM(D190:F190)</f>
        <v>2.44</v>
      </c>
      <c r="H190" s="24">
        <f t="shared" si="5"/>
        <v>2.44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7.82</v>
      </c>
      <c r="E229" s="22"/>
      <c r="F229" s="23"/>
      <c r="G229" s="17">
        <f t="shared" si="6"/>
        <v>7.82</v>
      </c>
      <c r="H229" s="24">
        <f t="shared" si="7"/>
        <v>7.82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12.58</v>
      </c>
      <c r="E244" s="22"/>
      <c r="F244" s="23"/>
      <c r="G244" s="17">
        <f t="shared" si="6"/>
        <v>12.58</v>
      </c>
      <c r="H244" s="24">
        <f t="shared" si="7"/>
        <v>12.58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>
        <v>31.13</v>
      </c>
      <c r="E248" s="22"/>
      <c r="F248" s="23"/>
      <c r="G248" s="17">
        <f t="shared" si="6"/>
        <v>31.13</v>
      </c>
      <c r="H248" s="24">
        <f t="shared" si="7"/>
        <v>31.13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0.74</v>
      </c>
      <c r="E249" s="22"/>
      <c r="F249" s="23"/>
      <c r="G249" s="17">
        <f t="shared" si="6"/>
        <v>0.74</v>
      </c>
      <c r="H249" s="24">
        <f t="shared" si="7"/>
        <v>0.74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9.75</v>
      </c>
      <c r="E258" s="22"/>
      <c r="F258" s="23"/>
      <c r="G258" s="17">
        <f t="shared" si="8"/>
        <v>9.75</v>
      </c>
      <c r="H258" s="24">
        <f t="shared" si="7"/>
        <v>9.75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3.18</v>
      </c>
      <c r="E259" s="22"/>
      <c r="F259" s="23"/>
      <c r="G259" s="17">
        <f t="shared" si="8"/>
        <v>3.18</v>
      </c>
      <c r="H259" s="24">
        <f t="shared" si="7"/>
        <v>3.18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603.48</v>
      </c>
      <c r="E306" s="22"/>
      <c r="F306" s="23"/>
      <c r="G306" s="17">
        <f t="shared" si="8"/>
        <v>603.48</v>
      </c>
      <c r="H306" s="24">
        <f t="shared" si="9"/>
        <v>603.48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73.55</v>
      </c>
      <c r="E317" s="22"/>
      <c r="F317" s="23"/>
      <c r="G317" s="17">
        <f t="shared" si="10"/>
        <v>73.55</v>
      </c>
      <c r="H317" s="24">
        <f t="shared" si="9"/>
        <v>73.55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>
        <v>0.74</v>
      </c>
      <c r="E324" s="22"/>
      <c r="F324" s="23"/>
      <c r="G324" s="17">
        <f t="shared" si="10"/>
        <v>0.74</v>
      </c>
      <c r="H324" s="24">
        <f t="shared" si="9"/>
        <v>0.74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2.64</v>
      </c>
      <c r="E328" s="22"/>
      <c r="F328" s="23"/>
      <c r="G328" s="17">
        <f t="shared" si="10"/>
        <v>2.64</v>
      </c>
      <c r="H328" s="24">
        <f t="shared" si="11"/>
        <v>2.64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180300</v>
      </c>
      <c r="B360" s="20" t="s">
        <v>611</v>
      </c>
      <c r="C360" s="21" t="s">
        <v>202</v>
      </c>
      <c r="D360" s="22">
        <v>71</v>
      </c>
      <c r="E360" s="22"/>
      <c r="F360" s="23"/>
      <c r="G360" s="17">
        <f t="shared" si="10"/>
        <v>71</v>
      </c>
      <c r="H360" s="24">
        <f t="shared" si="11"/>
        <v>71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784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>
        <v>19.239999999999998</v>
      </c>
      <c r="E376" s="22"/>
      <c r="F376" s="23"/>
      <c r="G376" s="17">
        <f t="shared" si="10"/>
        <v>19.239999999999998</v>
      </c>
      <c r="H376" s="24">
        <f t="shared" si="11"/>
        <v>19.239999999999998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>
        <v>15.25</v>
      </c>
      <c r="E377" s="22"/>
      <c r="F377" s="23"/>
      <c r="G377" s="17">
        <f t="shared" si="10"/>
        <v>15.25</v>
      </c>
      <c r="H377" s="24">
        <f t="shared" si="11"/>
        <v>15.25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56.53</v>
      </c>
      <c r="E384" s="22"/>
      <c r="F384" s="23"/>
      <c r="G384" s="17">
        <f t="shared" si="12"/>
        <v>56.53</v>
      </c>
      <c r="H384" s="24">
        <f t="shared" si="11"/>
        <v>56.53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591.11</v>
      </c>
      <c r="E387" s="22"/>
      <c r="F387" s="23"/>
      <c r="G387" s="17">
        <f t="shared" si="12"/>
        <v>591.11</v>
      </c>
      <c r="H387" s="24">
        <f t="shared" si="11"/>
        <v>591.11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4883.9799999999996</v>
      </c>
      <c r="F388" s="23"/>
      <c r="G388" s="17">
        <f t="shared" si="12"/>
        <v>4883.9799999999996</v>
      </c>
      <c r="H388" s="24">
        <f t="shared" si="11"/>
        <v>4883.9799999999996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316.79000000000002</v>
      </c>
      <c r="E389" s="22"/>
      <c r="F389" s="23"/>
      <c r="G389" s="17">
        <f t="shared" si="12"/>
        <v>316.79000000000002</v>
      </c>
      <c r="H389" s="24">
        <f t="shared" ref="H389:H401" si="13">ROUND(G389,2)</f>
        <v>316.79000000000002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287.89999999999998</v>
      </c>
      <c r="E391" s="22"/>
      <c r="F391" s="23"/>
      <c r="G391" s="17">
        <f t="shared" si="12"/>
        <v>287.89999999999998</v>
      </c>
      <c r="H391" s="24">
        <f t="shared" si="13"/>
        <v>287.89999999999998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4.4400000000000004</v>
      </c>
      <c r="E394" s="22"/>
      <c r="F394" s="23"/>
      <c r="G394" s="17">
        <f t="shared" si="12"/>
        <v>4.4400000000000004</v>
      </c>
      <c r="H394" s="24">
        <f t="shared" si="13"/>
        <v>4.4400000000000004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3.7</v>
      </c>
      <c r="E396" s="22"/>
      <c r="F396" s="23"/>
      <c r="G396" s="17">
        <f t="shared" si="12"/>
        <v>3.7</v>
      </c>
      <c r="H396" s="24">
        <f t="shared" si="13"/>
        <v>3.7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51.95</v>
      </c>
      <c r="E397" s="22"/>
      <c r="F397" s="23"/>
      <c r="G397" s="17">
        <f t="shared" si="12"/>
        <v>51.95</v>
      </c>
      <c r="H397" s="24">
        <f t="shared" si="13"/>
        <v>51.95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11058.570000000002</v>
      </c>
      <c r="E402" s="34">
        <f>SUM(E5:E401)</f>
        <v>0</v>
      </c>
      <c r="F402" s="35">
        <f>SUM(F10:F401)</f>
        <v>0</v>
      </c>
      <c r="G402" s="36">
        <f>SUM(G5:G401)</f>
        <v>11058.570000000002</v>
      </c>
      <c r="H402" s="37">
        <f>SUM(H5:H401)</f>
        <v>11058.570000000002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1C95E-188B-42E2-98B4-5BE97ECCC817}">
  <sheetPr>
    <pageSetUpPr fitToPage="1"/>
  </sheetPr>
  <dimension ref="A2:H58"/>
  <sheetViews>
    <sheetView zoomScale="130" zoomScaleNormal="130" workbookViewId="0">
      <selection activeCell="L9" sqref="L9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46143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1.48</v>
      </c>
      <c r="E5" s="15"/>
      <c r="F5" s="16"/>
      <c r="G5" s="17">
        <f t="shared" ref="G5:G14" si="0">SUM(D5:F5)</f>
        <v>1.48</v>
      </c>
      <c r="H5" s="18">
        <f t="shared" ref="H5:H15" si="1">ROUND(G5,2)</f>
        <v>1.48</v>
      </c>
    </row>
    <row r="6" spans="1:8" ht="15" customHeight="1" x14ac:dyDescent="0.25">
      <c r="A6" s="19">
        <v>1350</v>
      </c>
      <c r="B6" s="20" t="s">
        <v>15</v>
      </c>
      <c r="C6" s="21" t="s">
        <v>16</v>
      </c>
      <c r="D6" s="22">
        <v>81.739999999999995</v>
      </c>
      <c r="E6" s="22"/>
      <c r="F6" s="23"/>
      <c r="G6" s="17">
        <f t="shared" si="0"/>
        <v>81.739999999999995</v>
      </c>
      <c r="H6" s="24">
        <f t="shared" si="1"/>
        <v>81.739999999999995</v>
      </c>
    </row>
    <row r="7" spans="1:8" ht="15" customHeight="1" x14ac:dyDescent="0.25">
      <c r="A7" s="19">
        <v>1400</v>
      </c>
      <c r="B7" s="20" t="s">
        <v>18</v>
      </c>
      <c r="C7" s="21" t="s">
        <v>19</v>
      </c>
      <c r="D7" s="22">
        <v>0.74</v>
      </c>
      <c r="E7" s="22"/>
      <c r="F7" s="23"/>
      <c r="G7" s="17">
        <f t="shared" si="0"/>
        <v>0.74</v>
      </c>
      <c r="H7" s="24">
        <f t="shared" si="1"/>
        <v>0.74</v>
      </c>
    </row>
    <row r="8" spans="1:8" ht="15" customHeight="1" x14ac:dyDescent="0.25">
      <c r="A8" s="19">
        <v>1450</v>
      </c>
      <c r="B8" s="20" t="s">
        <v>20</v>
      </c>
      <c r="C8" s="21" t="s">
        <v>21</v>
      </c>
      <c r="D8" s="22">
        <v>3.92</v>
      </c>
      <c r="E8" s="22"/>
      <c r="F8" s="23"/>
      <c r="G8" s="17">
        <f t="shared" si="0"/>
        <v>3.92</v>
      </c>
      <c r="H8" s="24">
        <f t="shared" si="1"/>
        <v>3.92</v>
      </c>
    </row>
    <row r="9" spans="1:8" ht="15" customHeight="1" x14ac:dyDescent="0.25">
      <c r="A9" s="19">
        <v>2350</v>
      </c>
      <c r="B9" s="20" t="s">
        <v>51</v>
      </c>
      <c r="C9" s="21" t="s">
        <v>52</v>
      </c>
      <c r="D9" s="22">
        <v>0.74</v>
      </c>
      <c r="E9" s="22"/>
      <c r="F9" s="23"/>
      <c r="G9" s="17">
        <f t="shared" si="0"/>
        <v>0.74</v>
      </c>
      <c r="H9" s="24">
        <f t="shared" si="1"/>
        <v>0.74</v>
      </c>
    </row>
    <row r="10" spans="1:8" ht="15" customHeight="1" x14ac:dyDescent="0.25">
      <c r="A10" s="19">
        <v>2460</v>
      </c>
      <c r="B10" s="20" t="s">
        <v>53</v>
      </c>
      <c r="C10" s="21" t="s">
        <v>681</v>
      </c>
      <c r="D10" s="22">
        <v>207.72</v>
      </c>
      <c r="E10" s="22"/>
      <c r="F10" s="23"/>
      <c r="G10" s="17">
        <f t="shared" si="0"/>
        <v>207.72</v>
      </c>
      <c r="H10" s="24">
        <f t="shared" si="1"/>
        <v>207.72</v>
      </c>
    </row>
    <row r="11" spans="1:8" ht="15" customHeight="1" x14ac:dyDescent="0.25">
      <c r="A11" s="19">
        <v>2520</v>
      </c>
      <c r="B11" s="20" t="s">
        <v>54</v>
      </c>
      <c r="C11" s="21" t="s">
        <v>55</v>
      </c>
      <c r="D11" s="22">
        <v>11.6</v>
      </c>
      <c r="E11" s="22"/>
      <c r="F11" s="23"/>
      <c r="G11" s="17">
        <f t="shared" si="0"/>
        <v>11.6</v>
      </c>
      <c r="H11" s="24">
        <f t="shared" si="1"/>
        <v>11.6</v>
      </c>
    </row>
    <row r="12" spans="1:8" ht="15" customHeight="1" x14ac:dyDescent="0.25">
      <c r="A12" s="19">
        <v>2960</v>
      </c>
      <c r="B12" s="20" t="s">
        <v>66</v>
      </c>
      <c r="C12" s="21" t="s">
        <v>67</v>
      </c>
      <c r="D12" s="22">
        <v>26.64</v>
      </c>
      <c r="E12" s="22"/>
      <c r="F12" s="23"/>
      <c r="G12" s="17">
        <f t="shared" si="0"/>
        <v>26.64</v>
      </c>
      <c r="H12" s="24">
        <f t="shared" si="1"/>
        <v>26.64</v>
      </c>
    </row>
    <row r="13" spans="1:8" ht="15" customHeight="1" x14ac:dyDescent="0.25">
      <c r="A13" s="19">
        <v>3060</v>
      </c>
      <c r="B13" s="20" t="s">
        <v>70</v>
      </c>
      <c r="C13" s="21" t="s">
        <v>71</v>
      </c>
      <c r="D13" s="22">
        <v>2.17</v>
      </c>
      <c r="E13" s="22"/>
      <c r="F13" s="23"/>
      <c r="G13" s="17">
        <f t="shared" si="0"/>
        <v>2.17</v>
      </c>
      <c r="H13" s="24">
        <f t="shared" si="1"/>
        <v>2.17</v>
      </c>
    </row>
    <row r="14" spans="1:8" ht="15" customHeight="1" x14ac:dyDescent="0.25">
      <c r="A14" s="19">
        <v>3260</v>
      </c>
      <c r="B14" s="20" t="s">
        <v>72</v>
      </c>
      <c r="C14" s="21" t="s">
        <v>73</v>
      </c>
      <c r="D14" s="22">
        <v>2.64</v>
      </c>
      <c r="E14" s="22"/>
      <c r="F14" s="23"/>
      <c r="G14" s="17">
        <f t="shared" si="0"/>
        <v>2.64</v>
      </c>
      <c r="H14" s="24">
        <f t="shared" si="1"/>
        <v>2.64</v>
      </c>
    </row>
    <row r="15" spans="1:8" ht="15" customHeight="1" x14ac:dyDescent="0.25">
      <c r="A15" s="19">
        <v>4760</v>
      </c>
      <c r="B15" s="20" t="s">
        <v>110</v>
      </c>
      <c r="C15" s="21" t="s">
        <v>111</v>
      </c>
      <c r="D15" s="22">
        <v>3.7</v>
      </c>
      <c r="E15" s="22"/>
      <c r="F15" s="23"/>
      <c r="G15" s="17">
        <f t="shared" ref="G15:G27" si="2">SUM(D15:F15)</f>
        <v>3.7</v>
      </c>
      <c r="H15" s="24">
        <f t="shared" si="1"/>
        <v>3.7</v>
      </c>
    </row>
    <row r="16" spans="1:8" ht="15" customHeight="1" x14ac:dyDescent="0.25">
      <c r="A16" s="19">
        <v>5280</v>
      </c>
      <c r="B16" s="20" t="s">
        <v>125</v>
      </c>
      <c r="C16" s="21" t="s">
        <v>126</v>
      </c>
      <c r="D16" s="22">
        <v>15.76</v>
      </c>
      <c r="E16" s="22"/>
      <c r="F16" s="23"/>
      <c r="G16" s="17">
        <f t="shared" si="2"/>
        <v>15.76</v>
      </c>
      <c r="H16" s="24">
        <f t="shared" ref="H16:H29" si="3">ROUND(G16,2)</f>
        <v>15.76</v>
      </c>
    </row>
    <row r="17" spans="1:8" ht="15" customHeight="1" x14ac:dyDescent="0.25">
      <c r="A17" s="19">
        <v>5102</v>
      </c>
      <c r="B17" s="20" t="s">
        <v>127</v>
      </c>
      <c r="C17" s="21" t="s">
        <v>791</v>
      </c>
      <c r="D17" s="22">
        <v>8.3000000000000007</v>
      </c>
      <c r="E17" s="22"/>
      <c r="F17" s="23"/>
      <c r="G17" s="17">
        <f t="shared" si="2"/>
        <v>8.3000000000000007</v>
      </c>
      <c r="H17" s="24">
        <f t="shared" si="3"/>
        <v>8.3000000000000007</v>
      </c>
    </row>
    <row r="18" spans="1:8" ht="15" customHeight="1" x14ac:dyDescent="0.25">
      <c r="A18" s="19">
        <v>5241</v>
      </c>
      <c r="B18" s="20" t="s">
        <v>129</v>
      </c>
      <c r="C18" s="21" t="s">
        <v>792</v>
      </c>
      <c r="D18" s="22">
        <v>8.6</v>
      </c>
      <c r="E18" s="22"/>
      <c r="F18" s="23"/>
      <c r="G18" s="17">
        <f t="shared" si="2"/>
        <v>8.6</v>
      </c>
      <c r="H18" s="24">
        <f t="shared" si="3"/>
        <v>8.6</v>
      </c>
    </row>
    <row r="19" spans="1:8" ht="15" customHeight="1" x14ac:dyDescent="0.25">
      <c r="A19" s="19">
        <v>5600</v>
      </c>
      <c r="B19" s="20" t="s">
        <v>142</v>
      </c>
      <c r="C19" s="21" t="s">
        <v>143</v>
      </c>
      <c r="D19" s="22">
        <v>3.7</v>
      </c>
      <c r="E19" s="22"/>
      <c r="F19" s="23"/>
      <c r="G19" s="17">
        <f t="shared" si="2"/>
        <v>3.7</v>
      </c>
      <c r="H19" s="24">
        <f t="shared" si="3"/>
        <v>3.7</v>
      </c>
    </row>
    <row r="20" spans="1:8" ht="15" customHeight="1" x14ac:dyDescent="0.25">
      <c r="A20" s="19">
        <v>5660</v>
      </c>
      <c r="B20" s="20" t="s">
        <v>150</v>
      </c>
      <c r="C20" s="21" t="s">
        <v>151</v>
      </c>
      <c r="D20" s="22">
        <v>58.4</v>
      </c>
      <c r="E20" s="22"/>
      <c r="F20" s="23"/>
      <c r="G20" s="17">
        <f t="shared" si="2"/>
        <v>58.4</v>
      </c>
      <c r="H20" s="24">
        <f t="shared" si="3"/>
        <v>58.4</v>
      </c>
    </row>
    <row r="21" spans="1:8" ht="15" customHeight="1" x14ac:dyDescent="0.25">
      <c r="A21" s="19">
        <v>5690</v>
      </c>
      <c r="B21" s="20" t="s">
        <v>152</v>
      </c>
      <c r="C21" s="21" t="s">
        <v>153</v>
      </c>
      <c r="D21" s="22">
        <v>1063.57</v>
      </c>
      <c r="E21" s="22"/>
      <c r="F21" s="23">
        <v>526.30999999999995</v>
      </c>
      <c r="G21" s="17">
        <f t="shared" si="2"/>
        <v>1589.8799999999999</v>
      </c>
      <c r="H21" s="24">
        <f t="shared" si="3"/>
        <v>1589.88</v>
      </c>
    </row>
    <row r="22" spans="1:8" ht="15" customHeight="1" x14ac:dyDescent="0.25">
      <c r="A22" s="19">
        <v>5760</v>
      </c>
      <c r="B22" s="20" t="s">
        <v>154</v>
      </c>
      <c r="C22" s="21" t="s">
        <v>155</v>
      </c>
      <c r="D22" s="25">
        <v>0.74</v>
      </c>
      <c r="E22" s="25"/>
      <c r="F22" s="23"/>
      <c r="G22" s="17">
        <f t="shared" si="2"/>
        <v>0.74</v>
      </c>
      <c r="H22" s="24">
        <f t="shared" si="3"/>
        <v>0.74</v>
      </c>
    </row>
    <row r="23" spans="1:8" ht="15" customHeight="1" x14ac:dyDescent="0.25">
      <c r="A23" s="19">
        <v>6500</v>
      </c>
      <c r="B23" s="20" t="s">
        <v>180</v>
      </c>
      <c r="C23" s="21" t="s">
        <v>181</v>
      </c>
      <c r="D23" s="22">
        <v>22.94</v>
      </c>
      <c r="E23" s="22"/>
      <c r="F23" s="23"/>
      <c r="G23" s="17">
        <f t="shared" si="2"/>
        <v>22.94</v>
      </c>
      <c r="H23" s="24">
        <f t="shared" si="3"/>
        <v>22.94</v>
      </c>
    </row>
    <row r="24" spans="1:8" ht="15" customHeight="1" x14ac:dyDescent="0.25">
      <c r="A24" s="19">
        <v>6610</v>
      </c>
      <c r="B24" s="20" t="s">
        <v>190</v>
      </c>
      <c r="C24" s="21" t="s">
        <v>196</v>
      </c>
      <c r="D24" s="22">
        <v>48.75</v>
      </c>
      <c r="E24" s="22"/>
      <c r="F24" s="23"/>
      <c r="G24" s="17">
        <f t="shared" si="2"/>
        <v>48.75</v>
      </c>
      <c r="H24" s="24">
        <f t="shared" si="3"/>
        <v>48.75</v>
      </c>
    </row>
    <row r="25" spans="1:8" ht="15" customHeight="1" x14ac:dyDescent="0.25">
      <c r="A25" s="19">
        <v>6670</v>
      </c>
      <c r="B25" s="20" t="s">
        <v>190</v>
      </c>
      <c r="C25" s="21" t="s">
        <v>197</v>
      </c>
      <c r="D25" s="22">
        <v>11.1</v>
      </c>
      <c r="E25" s="22"/>
      <c r="F25" s="23"/>
      <c r="G25" s="17">
        <f t="shared" si="2"/>
        <v>11.1</v>
      </c>
      <c r="H25" s="24">
        <f t="shared" si="3"/>
        <v>11.1</v>
      </c>
    </row>
    <row r="26" spans="1:8" ht="15" customHeight="1" x14ac:dyDescent="0.25">
      <c r="A26" s="19">
        <v>6980</v>
      </c>
      <c r="B26" s="20" t="s">
        <v>212</v>
      </c>
      <c r="C26" s="21" t="s">
        <v>213</v>
      </c>
      <c r="D26" s="22">
        <v>15.54</v>
      </c>
      <c r="E26" s="22"/>
      <c r="F26" s="23"/>
      <c r="G26" s="17">
        <f t="shared" si="2"/>
        <v>15.54</v>
      </c>
      <c r="H26" s="24">
        <f t="shared" si="3"/>
        <v>15.54</v>
      </c>
    </row>
    <row r="27" spans="1:8" ht="15" customHeight="1" x14ac:dyDescent="0.25">
      <c r="A27" s="19">
        <v>7020</v>
      </c>
      <c r="B27" s="20" t="s">
        <v>214</v>
      </c>
      <c r="C27" s="21" t="s">
        <v>215</v>
      </c>
      <c r="D27" s="22">
        <v>17.739999999999998</v>
      </c>
      <c r="E27" s="22"/>
      <c r="F27" s="23"/>
      <c r="G27" s="17">
        <f t="shared" si="2"/>
        <v>17.739999999999998</v>
      </c>
      <c r="H27" s="24">
        <f t="shared" si="3"/>
        <v>17.739999999999998</v>
      </c>
    </row>
    <row r="28" spans="1:8" ht="15" customHeight="1" x14ac:dyDescent="0.25">
      <c r="A28" s="19">
        <v>7140</v>
      </c>
      <c r="B28" s="20" t="s">
        <v>220</v>
      </c>
      <c r="C28" s="21" t="s">
        <v>221</v>
      </c>
      <c r="D28" s="22">
        <v>13.32</v>
      </c>
      <c r="E28" s="22"/>
      <c r="F28" s="23"/>
      <c r="G28" s="17">
        <f t="shared" ref="G28:G38" si="4">SUM(D28:F28)</f>
        <v>13.32</v>
      </c>
      <c r="H28" s="24">
        <f t="shared" si="3"/>
        <v>13.32</v>
      </c>
    </row>
    <row r="29" spans="1:8" ht="15" customHeight="1" x14ac:dyDescent="0.25">
      <c r="A29" s="19">
        <v>7180</v>
      </c>
      <c r="B29" s="20" t="s">
        <v>222</v>
      </c>
      <c r="C29" s="21" t="s">
        <v>223</v>
      </c>
      <c r="D29" s="22">
        <v>76.930000000000007</v>
      </c>
      <c r="E29" s="22"/>
      <c r="F29" s="23"/>
      <c r="G29" s="17">
        <f t="shared" si="4"/>
        <v>76.930000000000007</v>
      </c>
      <c r="H29" s="24">
        <f t="shared" si="3"/>
        <v>76.930000000000007</v>
      </c>
    </row>
    <row r="30" spans="1:8" ht="15" customHeight="1" x14ac:dyDescent="0.25">
      <c r="A30" s="19">
        <v>7320</v>
      </c>
      <c r="B30" s="20" t="s">
        <v>236</v>
      </c>
      <c r="C30" s="21" t="s">
        <v>237</v>
      </c>
      <c r="D30" s="22">
        <v>4.88</v>
      </c>
      <c r="E30" s="22"/>
      <c r="F30" s="23"/>
      <c r="G30" s="17">
        <f t="shared" si="4"/>
        <v>4.88</v>
      </c>
      <c r="H30" s="24">
        <f t="shared" ref="H30:H39" si="5">ROUND(G30,2)</f>
        <v>4.88</v>
      </c>
    </row>
    <row r="31" spans="1:8" ht="15" customHeight="1" x14ac:dyDescent="0.25">
      <c r="A31" s="19">
        <v>7459</v>
      </c>
      <c r="B31" s="20" t="s">
        <v>230</v>
      </c>
      <c r="C31" s="21" t="s">
        <v>675</v>
      </c>
      <c r="D31" s="22">
        <v>13.32</v>
      </c>
      <c r="E31" s="22"/>
      <c r="F31" s="23"/>
      <c r="G31" s="17">
        <f t="shared" si="4"/>
        <v>13.32</v>
      </c>
      <c r="H31" s="24">
        <f t="shared" si="5"/>
        <v>13.32</v>
      </c>
    </row>
    <row r="32" spans="1:8" ht="15" customHeight="1" x14ac:dyDescent="0.25">
      <c r="A32" s="19">
        <v>7462</v>
      </c>
      <c r="B32" s="20" t="s">
        <v>248</v>
      </c>
      <c r="C32" s="21" t="s">
        <v>249</v>
      </c>
      <c r="D32" s="22">
        <v>14.55</v>
      </c>
      <c r="E32" s="22"/>
      <c r="F32" s="23"/>
      <c r="G32" s="17">
        <f t="shared" si="4"/>
        <v>14.55</v>
      </c>
      <c r="H32" s="24">
        <f t="shared" si="5"/>
        <v>14.55</v>
      </c>
    </row>
    <row r="33" spans="1:8" ht="15" customHeight="1" x14ac:dyDescent="0.25">
      <c r="A33" s="19">
        <v>7490</v>
      </c>
      <c r="B33" s="20" t="s">
        <v>257</v>
      </c>
      <c r="C33" s="21" t="s">
        <v>258</v>
      </c>
      <c r="D33" s="22">
        <v>19.68</v>
      </c>
      <c r="E33" s="22"/>
      <c r="F33" s="23"/>
      <c r="G33" s="17">
        <f t="shared" si="4"/>
        <v>19.68</v>
      </c>
      <c r="H33" s="24">
        <f t="shared" si="5"/>
        <v>19.68</v>
      </c>
    </row>
    <row r="34" spans="1:8" ht="15" customHeight="1" x14ac:dyDescent="0.25">
      <c r="A34" s="19">
        <v>7690</v>
      </c>
      <c r="B34" s="20" t="s">
        <v>270</v>
      </c>
      <c r="C34" s="21" t="s">
        <v>271</v>
      </c>
      <c r="D34" s="22">
        <v>16.899999999999999</v>
      </c>
      <c r="E34" s="22"/>
      <c r="F34" s="23"/>
      <c r="G34" s="17">
        <f t="shared" si="4"/>
        <v>16.899999999999999</v>
      </c>
      <c r="H34" s="24">
        <f t="shared" si="5"/>
        <v>16.899999999999999</v>
      </c>
    </row>
    <row r="35" spans="1:8" ht="15" customHeight="1" x14ac:dyDescent="0.25">
      <c r="A35" s="19">
        <v>8000</v>
      </c>
      <c r="B35" s="20" t="s">
        <v>272</v>
      </c>
      <c r="C35" s="21" t="s">
        <v>273</v>
      </c>
      <c r="D35" s="22">
        <v>35.78</v>
      </c>
      <c r="E35" s="22"/>
      <c r="F35" s="23"/>
      <c r="G35" s="17">
        <f t="shared" si="4"/>
        <v>35.78</v>
      </c>
      <c r="H35" s="24">
        <f t="shared" si="5"/>
        <v>35.78</v>
      </c>
    </row>
    <row r="36" spans="1:8" ht="15" customHeight="1" x14ac:dyDescent="0.25">
      <c r="A36" s="19">
        <v>8730</v>
      </c>
      <c r="B36" s="20" t="s">
        <v>305</v>
      </c>
      <c r="C36" s="21" t="s">
        <v>306</v>
      </c>
      <c r="D36" s="22">
        <v>168.22</v>
      </c>
      <c r="E36" s="22"/>
      <c r="F36" s="23"/>
      <c r="G36" s="17">
        <f t="shared" si="4"/>
        <v>168.22</v>
      </c>
      <c r="H36" s="24">
        <f t="shared" si="5"/>
        <v>168.22</v>
      </c>
    </row>
    <row r="37" spans="1:8" ht="15" customHeight="1" x14ac:dyDescent="0.25">
      <c r="A37" s="19">
        <v>8897</v>
      </c>
      <c r="B37" s="20" t="s">
        <v>298</v>
      </c>
      <c r="C37" s="21" t="s">
        <v>793</v>
      </c>
      <c r="D37" s="22">
        <v>3.65</v>
      </c>
      <c r="E37" s="22"/>
      <c r="F37" s="23"/>
      <c r="G37" s="17">
        <f t="shared" si="4"/>
        <v>3.65</v>
      </c>
      <c r="H37" s="24">
        <f t="shared" si="5"/>
        <v>3.65</v>
      </c>
    </row>
    <row r="38" spans="1:8" ht="15" customHeight="1" x14ac:dyDescent="0.25">
      <c r="A38" s="19">
        <v>8890</v>
      </c>
      <c r="B38" s="20" t="s">
        <v>310</v>
      </c>
      <c r="C38" s="21" t="s">
        <v>311</v>
      </c>
      <c r="D38" s="22">
        <v>43.94</v>
      </c>
      <c r="E38" s="22"/>
      <c r="F38" s="23"/>
      <c r="G38" s="17">
        <f t="shared" si="4"/>
        <v>43.94</v>
      </c>
      <c r="H38" s="24">
        <f t="shared" si="5"/>
        <v>43.94</v>
      </c>
    </row>
    <row r="39" spans="1:8" ht="15" customHeight="1" x14ac:dyDescent="0.25">
      <c r="A39" s="19">
        <v>9090</v>
      </c>
      <c r="B39" s="20" t="s">
        <v>326</v>
      </c>
      <c r="C39" s="21" t="s">
        <v>327</v>
      </c>
      <c r="D39" s="22">
        <v>4.34</v>
      </c>
      <c r="E39" s="22"/>
      <c r="F39" s="23"/>
      <c r="G39" s="17">
        <f t="shared" ref="G39:G44" si="6">SUM(D39:F39)</f>
        <v>4.34</v>
      </c>
      <c r="H39" s="24">
        <f t="shared" si="5"/>
        <v>4.34</v>
      </c>
    </row>
    <row r="40" spans="1:8" ht="15" customHeight="1" x14ac:dyDescent="0.25">
      <c r="A40" s="19">
        <v>130053</v>
      </c>
      <c r="B40" s="20" t="s">
        <v>374</v>
      </c>
      <c r="C40" s="21" t="s">
        <v>689</v>
      </c>
      <c r="D40" s="22">
        <v>15.54</v>
      </c>
      <c r="E40" s="22"/>
      <c r="F40" s="23"/>
      <c r="G40" s="17">
        <f t="shared" si="6"/>
        <v>15.54</v>
      </c>
      <c r="H40" s="24">
        <f t="shared" ref="H40:H46" si="7">ROUND(G40,2)</f>
        <v>15.54</v>
      </c>
    </row>
    <row r="41" spans="1:8" ht="15" customHeight="1" x14ac:dyDescent="0.25">
      <c r="A41" s="19">
        <v>130093</v>
      </c>
      <c r="B41" s="20" t="s">
        <v>388</v>
      </c>
      <c r="C41" s="21" t="s">
        <v>759</v>
      </c>
      <c r="D41" s="22">
        <v>1.48</v>
      </c>
      <c r="E41" s="22"/>
      <c r="F41" s="23"/>
      <c r="G41" s="17">
        <f t="shared" si="6"/>
        <v>1.48</v>
      </c>
      <c r="H41" s="24">
        <f t="shared" si="7"/>
        <v>1.48</v>
      </c>
    </row>
    <row r="42" spans="1:8" ht="15" customHeight="1" x14ac:dyDescent="0.25">
      <c r="A42" s="19">
        <v>130094</v>
      </c>
      <c r="B42" s="20" t="s">
        <v>390</v>
      </c>
      <c r="C42" s="21" t="s">
        <v>391</v>
      </c>
      <c r="D42" s="22">
        <v>2.37</v>
      </c>
      <c r="E42" s="22"/>
      <c r="F42" s="23"/>
      <c r="G42" s="17">
        <f t="shared" si="6"/>
        <v>2.37</v>
      </c>
      <c r="H42" s="24">
        <f t="shared" si="7"/>
        <v>2.37</v>
      </c>
    </row>
    <row r="43" spans="1:8" ht="15" customHeight="1" x14ac:dyDescent="0.25">
      <c r="A43" s="19">
        <v>130441</v>
      </c>
      <c r="B43" s="20" t="s">
        <v>416</v>
      </c>
      <c r="C43" s="21" t="s">
        <v>417</v>
      </c>
      <c r="D43" s="22">
        <v>13.32</v>
      </c>
      <c r="E43" s="22"/>
      <c r="F43" s="23"/>
      <c r="G43" s="17">
        <f t="shared" si="6"/>
        <v>13.32</v>
      </c>
      <c r="H43" s="24">
        <f t="shared" si="7"/>
        <v>13.32</v>
      </c>
    </row>
    <row r="44" spans="1:8" ht="15" customHeight="1" x14ac:dyDescent="0.25">
      <c r="A44" s="19">
        <v>130482</v>
      </c>
      <c r="B44" s="20" t="s">
        <v>400</v>
      </c>
      <c r="C44" s="21" t="s">
        <v>756</v>
      </c>
      <c r="D44" s="22">
        <v>0.74</v>
      </c>
      <c r="E44" s="22"/>
      <c r="F44" s="23"/>
      <c r="G44" s="17">
        <f t="shared" si="6"/>
        <v>0.74</v>
      </c>
      <c r="H44" s="24">
        <f t="shared" si="7"/>
        <v>0.74</v>
      </c>
    </row>
    <row r="45" spans="1:8" ht="15" customHeight="1" x14ac:dyDescent="0.25">
      <c r="A45" s="19">
        <v>130554</v>
      </c>
      <c r="B45" s="20" t="s">
        <v>436</v>
      </c>
      <c r="C45" s="21" t="s">
        <v>770</v>
      </c>
      <c r="D45" s="22">
        <v>18.03</v>
      </c>
      <c r="E45" s="22"/>
      <c r="F45" s="23"/>
      <c r="G45" s="17">
        <f t="shared" ref="G45:G47" si="8">SUM(D45:F45)</f>
        <v>18.03</v>
      </c>
      <c r="H45" s="24">
        <f t="shared" si="7"/>
        <v>18.03</v>
      </c>
    </row>
    <row r="46" spans="1:8" ht="15" customHeight="1" x14ac:dyDescent="0.25">
      <c r="A46" s="19">
        <v>130553</v>
      </c>
      <c r="B46" s="20" t="s">
        <v>438</v>
      </c>
      <c r="C46" s="21" t="s">
        <v>439</v>
      </c>
      <c r="D46" s="22">
        <v>44.66</v>
      </c>
      <c r="E46" s="22"/>
      <c r="F46" s="23"/>
      <c r="G46" s="17">
        <f t="shared" si="8"/>
        <v>44.66</v>
      </c>
      <c r="H46" s="24">
        <f t="shared" si="7"/>
        <v>44.66</v>
      </c>
    </row>
    <row r="47" spans="1:8" ht="15" customHeight="1" x14ac:dyDescent="0.25">
      <c r="A47" s="19">
        <v>130880</v>
      </c>
      <c r="B47" s="20" t="s">
        <v>515</v>
      </c>
      <c r="C47" s="21" t="s">
        <v>516</v>
      </c>
      <c r="D47" s="22">
        <v>569.29999999999995</v>
      </c>
      <c r="E47" s="22"/>
      <c r="F47" s="23"/>
      <c r="G47" s="17">
        <f t="shared" si="8"/>
        <v>569.29999999999995</v>
      </c>
      <c r="H47" s="24">
        <f t="shared" ref="H47:H48" si="9">ROUND(G47,2)</f>
        <v>569.29999999999995</v>
      </c>
    </row>
    <row r="48" spans="1:8" ht="15" customHeight="1" x14ac:dyDescent="0.25">
      <c r="A48" s="19">
        <v>150020</v>
      </c>
      <c r="B48" s="20" t="s">
        <v>534</v>
      </c>
      <c r="C48" s="21" t="s">
        <v>535</v>
      </c>
      <c r="D48" s="22">
        <v>2.2200000000000002</v>
      </c>
      <c r="E48" s="22"/>
      <c r="F48" s="23"/>
      <c r="G48" s="17">
        <f t="shared" ref="G48:G49" si="10">SUM(D48:F48)</f>
        <v>2.2200000000000002</v>
      </c>
      <c r="H48" s="24">
        <f t="shared" si="9"/>
        <v>2.2200000000000002</v>
      </c>
    </row>
    <row r="49" spans="1:8" ht="15" customHeight="1" x14ac:dyDescent="0.25">
      <c r="A49" s="19">
        <v>210266</v>
      </c>
      <c r="B49" s="20" t="s">
        <v>611</v>
      </c>
      <c r="C49" s="21" t="s">
        <v>794</v>
      </c>
      <c r="D49" s="22">
        <v>185.35</v>
      </c>
      <c r="E49" s="22"/>
      <c r="F49" s="23"/>
      <c r="G49" s="17">
        <f t="shared" si="10"/>
        <v>185.35</v>
      </c>
      <c r="H49" s="24">
        <f t="shared" ref="H49:H52" si="11">ROUND(G49,2)</f>
        <v>185.35</v>
      </c>
    </row>
    <row r="50" spans="1:8" ht="15" customHeight="1" x14ac:dyDescent="0.25">
      <c r="A50" s="19">
        <v>222552</v>
      </c>
      <c r="B50" s="20" t="s">
        <v>627</v>
      </c>
      <c r="C50" s="21" t="s">
        <v>787</v>
      </c>
      <c r="D50" s="22">
        <v>143.56</v>
      </c>
      <c r="E50" s="22"/>
      <c r="F50" s="23"/>
      <c r="G50" s="17">
        <f t="shared" ref="G50:G56" si="12">SUM(D50:F50)</f>
        <v>143.56</v>
      </c>
      <c r="H50" s="24">
        <f t="shared" si="11"/>
        <v>143.56</v>
      </c>
    </row>
    <row r="51" spans="1:8" ht="15" customHeight="1" x14ac:dyDescent="0.25">
      <c r="A51" s="19">
        <v>230201</v>
      </c>
      <c r="B51" s="20" t="s">
        <v>631</v>
      </c>
      <c r="C51" s="21" t="s">
        <v>632</v>
      </c>
      <c r="D51" s="22">
        <v>490.63</v>
      </c>
      <c r="E51" s="22"/>
      <c r="F51" s="23"/>
      <c r="G51" s="17">
        <f t="shared" si="12"/>
        <v>490.63</v>
      </c>
      <c r="H51" s="24">
        <f t="shared" si="11"/>
        <v>490.63</v>
      </c>
    </row>
    <row r="52" spans="1:8" ht="15" customHeight="1" x14ac:dyDescent="0.25">
      <c r="A52" s="19">
        <v>230202</v>
      </c>
      <c r="B52" s="20" t="s">
        <v>633</v>
      </c>
      <c r="C52" s="21" t="s">
        <v>634</v>
      </c>
      <c r="D52" s="22">
        <v>1366.66</v>
      </c>
      <c r="E52" s="4">
        <v>4.05</v>
      </c>
      <c r="F52" s="23"/>
      <c r="G52" s="17">
        <f t="shared" si="12"/>
        <v>1370.71</v>
      </c>
      <c r="H52" s="24">
        <f t="shared" si="11"/>
        <v>1370.71</v>
      </c>
    </row>
    <row r="53" spans="1:8" ht="15" customHeight="1" x14ac:dyDescent="0.25">
      <c r="A53" s="19">
        <v>230203</v>
      </c>
      <c r="B53" s="20" t="s">
        <v>635</v>
      </c>
      <c r="C53" s="21" t="s">
        <v>636</v>
      </c>
      <c r="D53" s="22">
        <v>592.25</v>
      </c>
      <c r="E53" s="22"/>
      <c r="F53" s="23"/>
      <c r="G53" s="17">
        <f t="shared" si="12"/>
        <v>592.25</v>
      </c>
      <c r="H53" s="24">
        <f t="shared" ref="H53:H56" si="13">ROUND(G53,2)</f>
        <v>592.25</v>
      </c>
    </row>
    <row r="54" spans="1:8" ht="15" customHeight="1" x14ac:dyDescent="0.25">
      <c r="A54" s="19">
        <v>230208</v>
      </c>
      <c r="B54" s="20" t="s">
        <v>639</v>
      </c>
      <c r="C54" s="21" t="s">
        <v>640</v>
      </c>
      <c r="D54" s="22">
        <v>56.98</v>
      </c>
      <c r="E54" s="22"/>
      <c r="F54" s="23"/>
      <c r="G54" s="17">
        <f t="shared" si="12"/>
        <v>56.98</v>
      </c>
      <c r="H54" s="24">
        <f t="shared" si="13"/>
        <v>56.98</v>
      </c>
    </row>
    <row r="55" spans="1:8" ht="15" customHeight="1" x14ac:dyDescent="0.25">
      <c r="A55" s="26" t="s">
        <v>718</v>
      </c>
      <c r="B55" s="20" t="s">
        <v>645</v>
      </c>
      <c r="C55" s="21" t="s">
        <v>719</v>
      </c>
      <c r="D55" s="22">
        <v>4.4400000000000004</v>
      </c>
      <c r="E55" s="22"/>
      <c r="F55" s="23"/>
      <c r="G55" s="17">
        <f t="shared" si="12"/>
        <v>4.4400000000000004</v>
      </c>
      <c r="H55" s="24">
        <f t="shared" si="13"/>
        <v>4.4400000000000004</v>
      </c>
    </row>
    <row r="56" spans="1:8" ht="15" customHeight="1" x14ac:dyDescent="0.25">
      <c r="A56" s="19">
        <v>814020</v>
      </c>
      <c r="B56" s="20" t="s">
        <v>651</v>
      </c>
      <c r="C56" s="21" t="s">
        <v>777</v>
      </c>
      <c r="D56" s="22">
        <v>37.15</v>
      </c>
      <c r="E56" s="22"/>
      <c r="F56" s="23"/>
      <c r="G56" s="17">
        <f t="shared" si="12"/>
        <v>37.15</v>
      </c>
      <c r="H56" s="24">
        <f t="shared" si="13"/>
        <v>37.15</v>
      </c>
    </row>
    <row r="57" spans="1:8" ht="15" customHeight="1" x14ac:dyDescent="0.25">
      <c r="D57" s="34">
        <f>SUM(D5:D56)</f>
        <v>5578.4199999999992</v>
      </c>
      <c r="E57" s="34">
        <f>SUM(E5:E56)</f>
        <v>4.05</v>
      </c>
      <c r="F57" s="35">
        <f>SUM(F7:F56)</f>
        <v>526.30999999999995</v>
      </c>
      <c r="G57" s="36">
        <f>SUM(G5:G56)</f>
        <v>6108.7799999999979</v>
      </c>
      <c r="H57" s="37">
        <f>SUM(H5:H56)</f>
        <v>6108.7799999999979</v>
      </c>
    </row>
    <row r="58" spans="1:8" ht="15" customHeight="1" x14ac:dyDescent="0.25">
      <c r="A58" s="2" t="s">
        <v>7</v>
      </c>
      <c r="F58" s="4" t="s">
        <v>7</v>
      </c>
      <c r="G58" s="38"/>
      <c r="H58" s="37"/>
    </row>
  </sheetData>
  <pageMargins left="0.7" right="0.7" top="0.75" bottom="0.75" header="0.3" footer="0.3"/>
  <pageSetup scale="81" fitToWidth="0" orientation="portrait" copies="2" r:id="rId1"/>
  <legacy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1BE6-2C83-49A6-B360-CAB9F8BB527B}">
  <dimension ref="A2:H403"/>
  <sheetViews>
    <sheetView topLeftCell="A379" zoomScale="120" zoomScaleNormal="120" workbookViewId="0">
      <selection activeCell="A379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46174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9.6199999999999992</v>
      </c>
      <c r="E5" s="15"/>
      <c r="F5" s="16"/>
      <c r="G5" s="17">
        <f t="shared" ref="G5:G60" si="0">SUM(D5:F5)</f>
        <v>9.6199999999999992</v>
      </c>
      <c r="H5" s="18">
        <f t="shared" ref="H5:H68" si="1">ROUND(G5,2)</f>
        <v>9.6199999999999992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/>
      <c r="E11" s="22"/>
      <c r="F11" s="23"/>
      <c r="G11" s="17">
        <f t="shared" si="0"/>
        <v>0</v>
      </c>
      <c r="H11" s="24">
        <f t="shared" si="1"/>
        <v>0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14.38</v>
      </c>
      <c r="E14" s="22"/>
      <c r="F14" s="23"/>
      <c r="G14" s="17">
        <f t="shared" si="0"/>
        <v>14.38</v>
      </c>
      <c r="H14" s="24">
        <f t="shared" si="1"/>
        <v>14.38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285.5</v>
      </c>
      <c r="E31" s="22"/>
      <c r="F31" s="23"/>
      <c r="G31" s="17">
        <f t="shared" si="0"/>
        <v>285.5</v>
      </c>
      <c r="H31" s="24">
        <f t="shared" si="1"/>
        <v>285.5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1.03</v>
      </c>
      <c r="E37" s="22"/>
      <c r="F37" s="23"/>
      <c r="G37" s="17">
        <f t="shared" si="0"/>
        <v>1.03</v>
      </c>
      <c r="H37" s="24">
        <f t="shared" si="1"/>
        <v>1.03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>
        <v>0.74</v>
      </c>
      <c r="E40" s="22"/>
      <c r="F40" s="23"/>
      <c r="G40" s="17">
        <f t="shared" si="0"/>
        <v>0.74</v>
      </c>
      <c r="H40" s="24">
        <f t="shared" si="1"/>
        <v>0.74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>
        <v>28.44</v>
      </c>
      <c r="E67" s="22"/>
      <c r="F67" s="23"/>
      <c r="G67" s="17">
        <f t="shared" si="2"/>
        <v>28.44</v>
      </c>
      <c r="H67" s="24">
        <f t="shared" si="1"/>
        <v>28.44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5270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2"/>
        <v>0</v>
      </c>
      <c r="H70" s="24">
        <f t="shared" si="3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17.350000000000001</v>
      </c>
      <c r="E84" s="22"/>
      <c r="F84" s="23"/>
      <c r="G84" s="17">
        <f t="shared" si="2"/>
        <v>17.350000000000001</v>
      </c>
      <c r="H84" s="24">
        <f t="shared" si="3"/>
        <v>17.350000000000001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743.38</v>
      </c>
      <c r="E85" s="22"/>
      <c r="F85" s="23"/>
      <c r="G85" s="17">
        <f t="shared" si="2"/>
        <v>743.38</v>
      </c>
      <c r="H85" s="24">
        <f t="shared" si="3"/>
        <v>743.38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/>
      <c r="E86" s="25"/>
      <c r="F86" s="23"/>
      <c r="G86" s="17">
        <f t="shared" si="2"/>
        <v>0</v>
      </c>
      <c r="H86" s="24">
        <f t="shared" si="3"/>
        <v>0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10.6</v>
      </c>
      <c r="E114" s="22"/>
      <c r="F114" s="23"/>
      <c r="G114" s="17">
        <f t="shared" si="2"/>
        <v>10.6</v>
      </c>
      <c r="H114" s="24">
        <f t="shared" si="3"/>
        <v>10.6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0.74</v>
      </c>
      <c r="E116" s="22"/>
      <c r="F116" s="23"/>
      <c r="G116" s="17">
        <f t="shared" si="2"/>
        <v>0.74</v>
      </c>
      <c r="H116" s="24">
        <f t="shared" si="3"/>
        <v>0.74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/>
      <c r="E120" s="22"/>
      <c r="F120" s="23"/>
      <c r="G120" s="17">
        <f t="shared" si="2"/>
        <v>0</v>
      </c>
      <c r="H120" s="24">
        <f t="shared" si="3"/>
        <v>0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/>
      <c r="E147" s="22"/>
      <c r="F147" s="23"/>
      <c r="G147" s="17">
        <f t="shared" si="4"/>
        <v>0</v>
      </c>
      <c r="H147" s="24">
        <f t="shared" si="5"/>
        <v>0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12.94</v>
      </c>
      <c r="E149" s="22"/>
      <c r="F149" s="23"/>
      <c r="G149" s="17">
        <f t="shared" si="4"/>
        <v>12.94</v>
      </c>
      <c r="H149" s="24">
        <f t="shared" si="5"/>
        <v>12.94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>
        <v>21.2</v>
      </c>
      <c r="E157" s="22"/>
      <c r="F157" s="23"/>
      <c r="G157" s="17">
        <f t="shared" si="4"/>
        <v>21.2</v>
      </c>
      <c r="H157" s="24">
        <f t="shared" si="5"/>
        <v>21.2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35.99</v>
      </c>
      <c r="E177" s="22"/>
      <c r="F177" s="23"/>
      <c r="G177" s="17">
        <f t="shared" si="4"/>
        <v>35.99</v>
      </c>
      <c r="H177" s="24">
        <f t="shared" si="5"/>
        <v>35.99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8897</v>
      </c>
      <c r="B181" s="20" t="s">
        <v>312</v>
      </c>
      <c r="C181" s="21" t="s">
        <v>793</v>
      </c>
      <c r="D181" s="22">
        <v>1.9</v>
      </c>
      <c r="E181" s="22"/>
      <c r="F181" s="23"/>
      <c r="G181" s="17">
        <f t="shared" si="4"/>
        <v>1.9</v>
      </c>
      <c r="H181" s="24">
        <f t="shared" si="5"/>
        <v>1.9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130082</v>
      </c>
      <c r="B225" s="20" t="s">
        <v>369</v>
      </c>
      <c r="C225" s="21" t="s">
        <v>383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>
        <v>7.4</v>
      </c>
      <c r="E228" s="22"/>
      <c r="F228" s="23"/>
      <c r="G228" s="17">
        <f t="shared" si="6"/>
        <v>7.4</v>
      </c>
      <c r="H228" s="24">
        <f t="shared" si="7"/>
        <v>7.4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4.88</v>
      </c>
      <c r="E240" s="22"/>
      <c r="F240" s="23"/>
      <c r="G240" s="17">
        <f t="shared" si="6"/>
        <v>4.88</v>
      </c>
      <c r="H240" s="24">
        <f t="shared" si="7"/>
        <v>4.88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1.48</v>
      </c>
      <c r="E244" s="22"/>
      <c r="F244" s="23"/>
      <c r="G244" s="17">
        <f t="shared" si="6"/>
        <v>1.48</v>
      </c>
      <c r="H244" s="24">
        <f t="shared" si="7"/>
        <v>1.48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2.96</v>
      </c>
      <c r="E245" s="22"/>
      <c r="F245" s="23"/>
      <c r="G245" s="17">
        <f t="shared" si="6"/>
        <v>2.96</v>
      </c>
      <c r="H245" s="24">
        <f t="shared" si="7"/>
        <v>2.96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8.08</v>
      </c>
      <c r="E258" s="22"/>
      <c r="F258" s="23"/>
      <c r="G258" s="17">
        <f t="shared" si="8"/>
        <v>8.08</v>
      </c>
      <c r="H258" s="24">
        <f t="shared" si="7"/>
        <v>8.08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9.6199999999999992</v>
      </c>
      <c r="E259" s="22"/>
      <c r="F259" s="23"/>
      <c r="G259" s="17">
        <f t="shared" si="8"/>
        <v>9.6199999999999992</v>
      </c>
      <c r="H259" s="24">
        <f t="shared" si="7"/>
        <v>9.6199999999999992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127.04</v>
      </c>
      <c r="E306" s="22"/>
      <c r="F306" s="23"/>
      <c r="G306" s="17">
        <f t="shared" si="8"/>
        <v>127.04</v>
      </c>
      <c r="H306" s="24">
        <f t="shared" si="9"/>
        <v>127.04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3.7</v>
      </c>
      <c r="E317" s="22"/>
      <c r="F317" s="23"/>
      <c r="G317" s="17">
        <f t="shared" si="10"/>
        <v>3.7</v>
      </c>
      <c r="H317" s="24">
        <f t="shared" si="9"/>
        <v>3.7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180300</v>
      </c>
      <c r="B360" s="20" t="s">
        <v>611</v>
      </c>
      <c r="C360" s="21" t="s">
        <v>202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784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210074</v>
      </c>
      <c r="B371" s="20" t="s">
        <v>607</v>
      </c>
      <c r="C371" s="21" t="s">
        <v>622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221252</v>
      </c>
      <c r="B383" s="20" t="s">
        <v>627</v>
      </c>
      <c r="C383" s="21" t="s">
        <v>666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306.26</v>
      </c>
      <c r="E384" s="22"/>
      <c r="F384" s="23"/>
      <c r="G384" s="17">
        <f t="shared" si="12"/>
        <v>306.26</v>
      </c>
      <c r="H384" s="24">
        <f t="shared" si="11"/>
        <v>306.26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117.21</v>
      </c>
      <c r="E387" s="22"/>
      <c r="F387" s="23"/>
      <c r="G387" s="17">
        <f t="shared" si="12"/>
        <v>117.21</v>
      </c>
      <c r="H387" s="24">
        <f t="shared" si="11"/>
        <v>117.21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97.14</v>
      </c>
      <c r="F388" s="23"/>
      <c r="G388" s="17">
        <f t="shared" si="12"/>
        <v>97.14</v>
      </c>
      <c r="H388" s="24">
        <f t="shared" si="11"/>
        <v>97.14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4.54</v>
      </c>
      <c r="E389" s="22"/>
      <c r="F389" s="23"/>
      <c r="G389" s="17">
        <f t="shared" si="12"/>
        <v>4.54</v>
      </c>
      <c r="H389" s="24">
        <f t="shared" ref="H389:H401" si="13">ROUND(G389,2)</f>
        <v>4.54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118.86</v>
      </c>
      <c r="E391" s="22"/>
      <c r="F391" s="23"/>
      <c r="G391" s="17">
        <f t="shared" si="12"/>
        <v>118.86</v>
      </c>
      <c r="H391" s="24">
        <f t="shared" si="13"/>
        <v>118.86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/>
      <c r="E396" s="22"/>
      <c r="F396" s="23"/>
      <c r="G396" s="17">
        <f t="shared" si="12"/>
        <v>0</v>
      </c>
      <c r="H396" s="24">
        <f t="shared" si="13"/>
        <v>0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>
        <v>16.43</v>
      </c>
      <c r="E399" s="22"/>
      <c r="F399" s="23"/>
      <c r="G399" s="17">
        <f t="shared" si="12"/>
        <v>16.43</v>
      </c>
      <c r="H399" s="24">
        <f t="shared" si="13"/>
        <v>16.43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2009.4100000000003</v>
      </c>
      <c r="E402" s="34">
        <f>SUM(E5:E401)</f>
        <v>0</v>
      </c>
      <c r="F402" s="35">
        <f>SUM(F10:F401)</f>
        <v>0</v>
      </c>
      <c r="G402" s="36">
        <f>SUM(G5:G401)</f>
        <v>2009.4100000000003</v>
      </c>
      <c r="H402" s="37">
        <f>SUM(H5:H401)</f>
        <v>2009.4100000000003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A327-76D9-42D9-9292-C9DCBC3690CF}">
  <sheetPr>
    <pageSetUpPr fitToPage="1"/>
  </sheetPr>
  <dimension ref="A2:H34"/>
  <sheetViews>
    <sheetView zoomScale="120" zoomScaleNormal="120" workbookViewId="0">
      <selection activeCell="K2" sqref="K2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46174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9.6199999999999992</v>
      </c>
      <c r="E5" s="15"/>
      <c r="F5" s="16"/>
      <c r="G5" s="17">
        <f t="shared" ref="G5:G9" si="0">SUM(D5:F5)</f>
        <v>9.6199999999999992</v>
      </c>
      <c r="H5" s="18">
        <v>9.6199999999999992</v>
      </c>
    </row>
    <row r="6" spans="1:8" ht="15" customHeight="1" x14ac:dyDescent="0.25">
      <c r="A6" s="19">
        <v>1450</v>
      </c>
      <c r="B6" s="20" t="s">
        <v>20</v>
      </c>
      <c r="C6" s="21" t="s">
        <v>21</v>
      </c>
      <c r="D6" s="22">
        <v>14.38</v>
      </c>
      <c r="E6" s="22"/>
      <c r="F6" s="23"/>
      <c r="G6" s="17">
        <f t="shared" si="0"/>
        <v>14.38</v>
      </c>
      <c r="H6" s="24">
        <f t="shared" ref="H6:H10" si="1">ROUND(G6,2)</f>
        <v>14.38</v>
      </c>
    </row>
    <row r="7" spans="1:8" ht="15" customHeight="1" x14ac:dyDescent="0.25">
      <c r="A7" s="19">
        <v>2460</v>
      </c>
      <c r="B7" s="20" t="s">
        <v>53</v>
      </c>
      <c r="C7" s="21" t="s">
        <v>681</v>
      </c>
      <c r="D7" s="22">
        <v>285.5</v>
      </c>
      <c r="E7" s="22"/>
      <c r="F7" s="23"/>
      <c r="G7" s="17">
        <f t="shared" si="0"/>
        <v>285.5</v>
      </c>
      <c r="H7" s="24">
        <f t="shared" si="1"/>
        <v>285.5</v>
      </c>
    </row>
    <row r="8" spans="1:8" ht="15" customHeight="1" x14ac:dyDescent="0.25">
      <c r="A8" s="19">
        <v>2960</v>
      </c>
      <c r="B8" s="20" t="s">
        <v>66</v>
      </c>
      <c r="C8" s="21" t="s">
        <v>67</v>
      </c>
      <c r="D8" s="22">
        <v>1.03</v>
      </c>
      <c r="E8" s="22"/>
      <c r="F8" s="23"/>
      <c r="G8" s="17">
        <f t="shared" si="0"/>
        <v>1.03</v>
      </c>
      <c r="H8" s="24">
        <f t="shared" si="1"/>
        <v>1.03</v>
      </c>
    </row>
    <row r="9" spans="1:8" ht="15" customHeight="1" x14ac:dyDescent="0.25">
      <c r="A9" s="19">
        <v>3260</v>
      </c>
      <c r="B9" s="20" t="s">
        <v>72</v>
      </c>
      <c r="C9" s="21" t="s">
        <v>73</v>
      </c>
      <c r="D9" s="22">
        <v>0.74</v>
      </c>
      <c r="E9" s="22"/>
      <c r="F9" s="23"/>
      <c r="G9" s="17">
        <f t="shared" si="0"/>
        <v>0.74</v>
      </c>
      <c r="H9" s="24">
        <f t="shared" si="1"/>
        <v>0.74</v>
      </c>
    </row>
    <row r="10" spans="1:8" ht="15" customHeight="1" x14ac:dyDescent="0.25">
      <c r="A10" s="19">
        <v>5006</v>
      </c>
      <c r="B10" s="20" t="s">
        <v>120</v>
      </c>
      <c r="C10" s="21" t="s">
        <v>706</v>
      </c>
      <c r="D10" s="22">
        <v>28.44</v>
      </c>
      <c r="E10" s="22"/>
      <c r="F10" s="23"/>
      <c r="G10" s="17">
        <f t="shared" ref="G10:G14" si="2">SUM(D10:F10)</f>
        <v>28.44</v>
      </c>
      <c r="H10" s="24">
        <f t="shared" si="1"/>
        <v>28.44</v>
      </c>
    </row>
    <row r="11" spans="1:8" ht="15" customHeight="1" x14ac:dyDescent="0.25">
      <c r="A11" s="19">
        <v>5660</v>
      </c>
      <c r="B11" s="20" t="s">
        <v>150</v>
      </c>
      <c r="C11" s="21" t="s">
        <v>151</v>
      </c>
      <c r="D11" s="22">
        <v>17.350000000000001</v>
      </c>
      <c r="E11" s="22"/>
      <c r="F11" s="23"/>
      <c r="G11" s="17">
        <f t="shared" si="2"/>
        <v>17.350000000000001</v>
      </c>
      <c r="H11" s="24">
        <f t="shared" ref="H11:H14" si="3">ROUND(G11,2)</f>
        <v>17.350000000000001</v>
      </c>
    </row>
    <row r="12" spans="1:8" ht="15" customHeight="1" x14ac:dyDescent="0.25">
      <c r="A12" s="19">
        <v>5690</v>
      </c>
      <c r="B12" s="20" t="s">
        <v>152</v>
      </c>
      <c r="C12" s="21" t="s">
        <v>153</v>
      </c>
      <c r="D12" s="22">
        <v>743.38</v>
      </c>
      <c r="E12" s="22"/>
      <c r="F12" s="23">
        <v>147.38999999999999</v>
      </c>
      <c r="G12" s="17">
        <f t="shared" si="2"/>
        <v>890.77</v>
      </c>
      <c r="H12" s="24">
        <f t="shared" si="3"/>
        <v>890.77</v>
      </c>
    </row>
    <row r="13" spans="1:8" ht="15" customHeight="1" x14ac:dyDescent="0.25">
      <c r="A13" s="19">
        <v>6800</v>
      </c>
      <c r="B13" s="20" t="s">
        <v>190</v>
      </c>
      <c r="C13" s="21" t="s">
        <v>198</v>
      </c>
      <c r="D13" s="22">
        <v>10.6</v>
      </c>
      <c r="E13" s="22"/>
      <c r="F13" s="23"/>
      <c r="G13" s="17">
        <f t="shared" si="2"/>
        <v>10.6</v>
      </c>
      <c r="H13" s="24">
        <f t="shared" si="3"/>
        <v>10.6</v>
      </c>
    </row>
    <row r="14" spans="1:8" ht="15" customHeight="1" x14ac:dyDescent="0.25">
      <c r="A14" s="19">
        <v>6870</v>
      </c>
      <c r="B14" s="20" t="s">
        <v>201</v>
      </c>
      <c r="C14" s="21" t="s">
        <v>202</v>
      </c>
      <c r="D14" s="22">
        <v>0.74</v>
      </c>
      <c r="E14" s="22"/>
      <c r="F14" s="23"/>
      <c r="G14" s="17">
        <f t="shared" si="2"/>
        <v>0.74</v>
      </c>
      <c r="H14" s="24">
        <f t="shared" si="3"/>
        <v>0.74</v>
      </c>
    </row>
    <row r="15" spans="1:8" ht="15" customHeight="1" x14ac:dyDescent="0.25">
      <c r="A15" s="19">
        <v>7540</v>
      </c>
      <c r="B15" s="20" t="s">
        <v>261</v>
      </c>
      <c r="C15" s="21" t="s">
        <v>262</v>
      </c>
      <c r="D15" s="22">
        <v>12.94</v>
      </c>
      <c r="E15" s="22"/>
      <c r="F15" s="23"/>
      <c r="G15" s="17">
        <f t="shared" ref="G15:G18" si="4">SUM(D15:F15)</f>
        <v>12.94</v>
      </c>
      <c r="H15" s="24">
        <f t="shared" ref="H15:H18" si="5">ROUND(G15,2)</f>
        <v>12.94</v>
      </c>
    </row>
    <row r="16" spans="1:8" ht="15" customHeight="1" x14ac:dyDescent="0.25">
      <c r="A16" s="19">
        <v>8001</v>
      </c>
      <c r="B16" s="20" t="s">
        <v>274</v>
      </c>
      <c r="C16" s="21" t="s">
        <v>275</v>
      </c>
      <c r="D16" s="22">
        <v>21.2</v>
      </c>
      <c r="E16" s="22"/>
      <c r="F16" s="23"/>
      <c r="G16" s="17">
        <f t="shared" si="4"/>
        <v>21.2</v>
      </c>
      <c r="H16" s="24">
        <f t="shared" si="5"/>
        <v>21.2</v>
      </c>
    </row>
    <row r="17" spans="1:8" ht="15" customHeight="1" x14ac:dyDescent="0.25">
      <c r="A17" s="19">
        <v>8730</v>
      </c>
      <c r="B17" s="20" t="s">
        <v>305</v>
      </c>
      <c r="C17" s="21" t="s">
        <v>306</v>
      </c>
      <c r="D17" s="22">
        <v>35.99</v>
      </c>
      <c r="E17" s="22"/>
      <c r="F17" s="23"/>
      <c r="G17" s="17">
        <f t="shared" si="4"/>
        <v>35.99</v>
      </c>
      <c r="H17" s="24">
        <f t="shared" si="5"/>
        <v>35.99</v>
      </c>
    </row>
    <row r="18" spans="1:8" ht="15" customHeight="1" x14ac:dyDescent="0.25">
      <c r="A18" s="19">
        <v>8897</v>
      </c>
      <c r="B18" s="20" t="s">
        <v>312</v>
      </c>
      <c r="C18" s="21" t="s">
        <v>793</v>
      </c>
      <c r="D18" s="22">
        <v>1.9</v>
      </c>
      <c r="E18" s="22"/>
      <c r="F18" s="23"/>
      <c r="G18" s="17">
        <f t="shared" si="4"/>
        <v>1.9</v>
      </c>
      <c r="H18" s="24">
        <f t="shared" si="5"/>
        <v>1.9</v>
      </c>
    </row>
    <row r="19" spans="1:8" ht="15" customHeight="1" x14ac:dyDescent="0.25">
      <c r="A19" s="19">
        <v>130093</v>
      </c>
      <c r="B19" s="20" t="s">
        <v>388</v>
      </c>
      <c r="C19" s="21" t="s">
        <v>759</v>
      </c>
      <c r="D19" s="22">
        <v>7.4</v>
      </c>
      <c r="E19" s="22"/>
      <c r="F19" s="23"/>
      <c r="G19" s="17">
        <f t="shared" ref="G19:G22" si="6">SUM(D19:F19)</f>
        <v>7.4</v>
      </c>
      <c r="H19" s="24">
        <f t="shared" ref="H19:H24" si="7">ROUND(G19,2)</f>
        <v>7.4</v>
      </c>
    </row>
    <row r="20" spans="1:8" ht="15" customHeight="1" x14ac:dyDescent="0.25">
      <c r="A20" s="19">
        <v>130402</v>
      </c>
      <c r="B20" s="20" t="s">
        <v>408</v>
      </c>
      <c r="C20" s="21" t="s">
        <v>409</v>
      </c>
      <c r="D20" s="22">
        <v>4.88</v>
      </c>
      <c r="E20" s="22"/>
      <c r="F20" s="23"/>
      <c r="G20" s="17">
        <f t="shared" si="6"/>
        <v>4.88</v>
      </c>
      <c r="H20" s="24">
        <f t="shared" si="7"/>
        <v>4.88</v>
      </c>
    </row>
    <row r="21" spans="1:8" ht="15" customHeight="1" x14ac:dyDescent="0.25">
      <c r="A21" s="19">
        <v>130441</v>
      </c>
      <c r="B21" s="20" t="s">
        <v>416</v>
      </c>
      <c r="C21" s="21" t="s">
        <v>417</v>
      </c>
      <c r="D21" s="22">
        <v>1.48</v>
      </c>
      <c r="E21" s="22"/>
      <c r="F21" s="23"/>
      <c r="G21" s="17">
        <f t="shared" si="6"/>
        <v>1.48</v>
      </c>
      <c r="H21" s="24">
        <f t="shared" si="7"/>
        <v>1.48</v>
      </c>
    </row>
    <row r="22" spans="1:8" ht="15" customHeight="1" x14ac:dyDescent="0.25">
      <c r="A22" s="19">
        <v>130482</v>
      </c>
      <c r="B22" s="20" t="s">
        <v>400</v>
      </c>
      <c r="C22" s="21" t="s">
        <v>756</v>
      </c>
      <c r="D22" s="22">
        <v>2.96</v>
      </c>
      <c r="E22" s="22"/>
      <c r="F22" s="23"/>
      <c r="G22" s="17">
        <f t="shared" si="6"/>
        <v>2.96</v>
      </c>
      <c r="H22" s="24">
        <f t="shared" si="7"/>
        <v>2.96</v>
      </c>
    </row>
    <row r="23" spans="1:8" ht="15" customHeight="1" x14ac:dyDescent="0.25">
      <c r="A23" s="19">
        <v>130554</v>
      </c>
      <c r="B23" s="20" t="s">
        <v>436</v>
      </c>
      <c r="C23" s="21" t="s">
        <v>770</v>
      </c>
      <c r="D23" s="22">
        <v>8.08</v>
      </c>
      <c r="E23" s="22"/>
      <c r="F23" s="23"/>
      <c r="G23" s="17">
        <f t="shared" ref="G23:G25" si="8">SUM(D23:F23)</f>
        <v>8.08</v>
      </c>
      <c r="H23" s="24">
        <f t="shared" si="7"/>
        <v>8.08</v>
      </c>
    </row>
    <row r="24" spans="1:8" ht="15" customHeight="1" x14ac:dyDescent="0.25">
      <c r="A24" s="19">
        <v>130553</v>
      </c>
      <c r="B24" s="20" t="s">
        <v>438</v>
      </c>
      <c r="C24" s="21" t="s">
        <v>439</v>
      </c>
      <c r="D24" s="22">
        <v>9.6199999999999992</v>
      </c>
      <c r="E24" s="22"/>
      <c r="F24" s="23"/>
      <c r="G24" s="17">
        <f t="shared" si="8"/>
        <v>9.6199999999999992</v>
      </c>
      <c r="H24" s="24">
        <f t="shared" si="7"/>
        <v>9.6199999999999992</v>
      </c>
    </row>
    <row r="25" spans="1:8" ht="15" customHeight="1" x14ac:dyDescent="0.25">
      <c r="A25" s="19">
        <v>130880</v>
      </c>
      <c r="B25" s="20" t="s">
        <v>515</v>
      </c>
      <c r="C25" s="21" t="s">
        <v>516</v>
      </c>
      <c r="D25" s="22">
        <v>127.04</v>
      </c>
      <c r="E25" s="22"/>
      <c r="F25" s="23"/>
      <c r="G25" s="17">
        <f t="shared" si="8"/>
        <v>127.04</v>
      </c>
      <c r="H25" s="24">
        <f t="shared" ref="H25:H26" si="9">ROUND(G25,2)</f>
        <v>127.04</v>
      </c>
    </row>
    <row r="26" spans="1:8" ht="15" customHeight="1" x14ac:dyDescent="0.25">
      <c r="A26" s="19">
        <v>150020</v>
      </c>
      <c r="B26" s="20" t="s">
        <v>534</v>
      </c>
      <c r="C26" s="21" t="s">
        <v>535</v>
      </c>
      <c r="D26" s="22">
        <v>3.7</v>
      </c>
      <c r="E26" s="22"/>
      <c r="F26" s="23"/>
      <c r="G26" s="17">
        <f t="shared" ref="G26" si="10">SUM(D26:F26)</f>
        <v>3.7</v>
      </c>
      <c r="H26" s="24">
        <f t="shared" si="9"/>
        <v>3.7</v>
      </c>
    </row>
    <row r="27" spans="1:8" ht="15" customHeight="1" x14ac:dyDescent="0.25">
      <c r="A27" s="19">
        <v>222552</v>
      </c>
      <c r="B27" s="20" t="s">
        <v>627</v>
      </c>
      <c r="C27" s="21" t="s">
        <v>787</v>
      </c>
      <c r="D27" s="22">
        <v>306.26</v>
      </c>
      <c r="E27" s="22"/>
      <c r="F27" s="23"/>
      <c r="G27" s="17">
        <f t="shared" ref="G27:G32" si="11">SUM(D27:F27)</f>
        <v>306.26</v>
      </c>
      <c r="H27" s="24">
        <f t="shared" ref="H27:H29" si="12">ROUND(G27,2)</f>
        <v>306.26</v>
      </c>
    </row>
    <row r="28" spans="1:8" ht="15" customHeight="1" x14ac:dyDescent="0.25">
      <c r="A28" s="19">
        <v>230201</v>
      </c>
      <c r="B28" s="20" t="s">
        <v>631</v>
      </c>
      <c r="C28" s="21" t="s">
        <v>632</v>
      </c>
      <c r="D28" s="22">
        <v>117.21</v>
      </c>
      <c r="E28" s="22"/>
      <c r="F28" s="23"/>
      <c r="G28" s="17">
        <f t="shared" si="11"/>
        <v>117.21</v>
      </c>
      <c r="H28" s="24">
        <f t="shared" si="12"/>
        <v>117.21</v>
      </c>
    </row>
    <row r="29" spans="1:8" ht="15" customHeight="1" x14ac:dyDescent="0.25">
      <c r="A29" s="19">
        <v>230202</v>
      </c>
      <c r="B29" s="20" t="s">
        <v>633</v>
      </c>
      <c r="C29" s="21" t="s">
        <v>634</v>
      </c>
      <c r="D29" s="22">
        <v>97.14</v>
      </c>
      <c r="E29" s="4">
        <v>7.28</v>
      </c>
      <c r="F29" s="23"/>
      <c r="G29" s="17">
        <f t="shared" si="11"/>
        <v>104.42</v>
      </c>
      <c r="H29" s="24">
        <f t="shared" si="12"/>
        <v>104.42</v>
      </c>
    </row>
    <row r="30" spans="1:8" ht="15" customHeight="1" x14ac:dyDescent="0.25">
      <c r="A30" s="19">
        <v>230203</v>
      </c>
      <c r="B30" s="20" t="s">
        <v>635</v>
      </c>
      <c r="C30" s="21" t="s">
        <v>636</v>
      </c>
      <c r="D30" s="22">
        <v>4.54</v>
      </c>
      <c r="E30" s="22"/>
      <c r="F30" s="23"/>
      <c r="G30" s="17">
        <f t="shared" si="11"/>
        <v>4.54</v>
      </c>
      <c r="H30" s="24">
        <f t="shared" ref="H30:H32" si="13">ROUND(G30,2)</f>
        <v>4.54</v>
      </c>
    </row>
    <row r="31" spans="1:8" ht="15" customHeight="1" x14ac:dyDescent="0.25">
      <c r="A31" s="19">
        <v>230208</v>
      </c>
      <c r="B31" s="20" t="s">
        <v>639</v>
      </c>
      <c r="C31" s="21" t="s">
        <v>640</v>
      </c>
      <c r="D31" s="22">
        <v>118.86</v>
      </c>
      <c r="E31" s="22"/>
      <c r="F31" s="23"/>
      <c r="G31" s="17">
        <f t="shared" si="11"/>
        <v>118.86</v>
      </c>
      <c r="H31" s="24">
        <f t="shared" si="13"/>
        <v>118.86</v>
      </c>
    </row>
    <row r="32" spans="1:8" ht="15" customHeight="1" x14ac:dyDescent="0.25">
      <c r="A32" s="19">
        <v>814020</v>
      </c>
      <c r="B32" s="20" t="s">
        <v>651</v>
      </c>
      <c r="C32" s="21" t="s">
        <v>777</v>
      </c>
      <c r="D32" s="22">
        <v>16.43</v>
      </c>
      <c r="E32" s="22"/>
      <c r="F32" s="23"/>
      <c r="G32" s="17">
        <f t="shared" si="11"/>
        <v>16.43</v>
      </c>
      <c r="H32" s="24">
        <f t="shared" si="13"/>
        <v>16.43</v>
      </c>
    </row>
    <row r="33" spans="1:8" ht="15" customHeight="1" x14ac:dyDescent="0.25">
      <c r="D33" s="34">
        <f>SUM(D5:D32)</f>
        <v>2009.4100000000003</v>
      </c>
      <c r="E33" s="34">
        <f>SUM(E5:E32)</f>
        <v>7.28</v>
      </c>
      <c r="F33" s="35">
        <f>SUM(F6:F32)</f>
        <v>147.38999999999999</v>
      </c>
      <c r="G33" s="36">
        <f>SUM(G5:G32)</f>
        <v>2164.08</v>
      </c>
      <c r="H33" s="37">
        <f>SUM(H5:H32)</f>
        <v>2164.08</v>
      </c>
    </row>
    <row r="34" spans="1:8" ht="15" customHeight="1" x14ac:dyDescent="0.25">
      <c r="A34" s="2" t="s">
        <v>7</v>
      </c>
      <c r="F34" s="4" t="s">
        <v>7</v>
      </c>
      <c r="G34" s="38"/>
      <c r="H34" s="37"/>
    </row>
  </sheetData>
  <pageMargins left="0.7" right="0.7" top="0.75" bottom="0.75" header="0.3" footer="0.3"/>
  <pageSetup scale="91" fitToHeight="0" orientation="portrait" copies="2" r:id="rId1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CAB9-FA36-4D35-8F4A-173E5A2742CB}">
  <dimension ref="A2:H403"/>
  <sheetViews>
    <sheetView topLeftCell="A379" zoomScale="120" zoomScaleNormal="120" workbookViewId="0">
      <selection activeCell="A379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46204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27.12</v>
      </c>
      <c r="E5" s="15"/>
      <c r="F5" s="16"/>
      <c r="G5" s="17">
        <f t="shared" ref="G5:G60" si="0">SUM(D5:F5)</f>
        <v>27.12</v>
      </c>
      <c r="H5" s="18">
        <f t="shared" ref="H5:H68" si="1">ROUND(G5,2)</f>
        <v>27.12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14.72</v>
      </c>
      <c r="E11" s="22"/>
      <c r="F11" s="23"/>
      <c r="G11" s="17">
        <f t="shared" si="0"/>
        <v>14.72</v>
      </c>
      <c r="H11" s="24">
        <f t="shared" si="1"/>
        <v>14.72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26.76</v>
      </c>
      <c r="E14" s="22"/>
      <c r="F14" s="23"/>
      <c r="G14" s="17">
        <f t="shared" si="0"/>
        <v>26.76</v>
      </c>
      <c r="H14" s="24">
        <f t="shared" si="1"/>
        <v>26.76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>
        <v>10.44</v>
      </c>
      <c r="E30" s="22"/>
      <c r="F30" s="23"/>
      <c r="G30" s="17">
        <f t="shared" si="0"/>
        <v>10.44</v>
      </c>
      <c r="H30" s="24">
        <f t="shared" si="1"/>
        <v>10.44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370.8</v>
      </c>
      <c r="E31" s="22"/>
      <c r="F31" s="23"/>
      <c r="G31" s="17">
        <f t="shared" si="0"/>
        <v>370.8</v>
      </c>
      <c r="H31" s="24">
        <f t="shared" si="1"/>
        <v>370.8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>
        <v>11.87</v>
      </c>
      <c r="E32" s="22"/>
      <c r="F32" s="23"/>
      <c r="G32" s="17">
        <f t="shared" si="0"/>
        <v>11.87</v>
      </c>
      <c r="H32" s="24">
        <f t="shared" si="1"/>
        <v>11.87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84.96</v>
      </c>
      <c r="E37" s="22"/>
      <c r="F37" s="23"/>
      <c r="G37" s="17">
        <f t="shared" si="0"/>
        <v>84.96</v>
      </c>
      <c r="H37" s="24">
        <f t="shared" si="1"/>
        <v>84.96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>
        <v>13.65</v>
      </c>
      <c r="E47" s="22"/>
      <c r="F47" s="23"/>
      <c r="G47" s="17">
        <f t="shared" si="0"/>
        <v>13.65</v>
      </c>
      <c r="H47" s="24">
        <f t="shared" si="1"/>
        <v>13.65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5272</v>
      </c>
      <c r="B69" s="20" t="s">
        <v>118</v>
      </c>
      <c r="C69" s="21" t="s">
        <v>124</v>
      </c>
      <c r="D69" s="22">
        <v>899.64</v>
      </c>
      <c r="E69" s="22"/>
      <c r="F69" s="23"/>
      <c r="G69" s="17">
        <f t="shared" si="2"/>
        <v>899.64</v>
      </c>
      <c r="H69" s="24">
        <f t="shared" ref="H69:H132" si="3">ROUND(G69,2)</f>
        <v>899.64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2"/>
        <v>0</v>
      </c>
      <c r="H70" s="24">
        <f t="shared" si="3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3.38</v>
      </c>
      <c r="E80" s="22"/>
      <c r="F80" s="23"/>
      <c r="G80" s="17">
        <f t="shared" si="2"/>
        <v>3.38</v>
      </c>
      <c r="H80" s="24">
        <f t="shared" si="3"/>
        <v>3.38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33.42</v>
      </c>
      <c r="E84" s="22"/>
      <c r="F84" s="23"/>
      <c r="G84" s="17">
        <f t="shared" si="2"/>
        <v>33.42</v>
      </c>
      <c r="H84" s="24">
        <f t="shared" si="3"/>
        <v>33.42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836.53</v>
      </c>
      <c r="E85" s="22"/>
      <c r="F85" s="23"/>
      <c r="G85" s="17">
        <f t="shared" si="2"/>
        <v>836.53</v>
      </c>
      <c r="H85" s="24">
        <f t="shared" si="3"/>
        <v>836.53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3.7</v>
      </c>
      <c r="E86" s="25"/>
      <c r="F86" s="23"/>
      <c r="G86" s="17">
        <f t="shared" si="2"/>
        <v>3.7</v>
      </c>
      <c r="H86" s="24">
        <f t="shared" si="3"/>
        <v>3.7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11.5</v>
      </c>
      <c r="E100" s="22"/>
      <c r="F100" s="23"/>
      <c r="G100" s="17">
        <f t="shared" si="2"/>
        <v>11.5</v>
      </c>
      <c r="H100" s="24">
        <f t="shared" si="3"/>
        <v>11.5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/>
      <c r="E103" s="22"/>
      <c r="F103" s="23"/>
      <c r="G103" s="17">
        <f t="shared" si="2"/>
        <v>0</v>
      </c>
      <c r="H103" s="24">
        <f t="shared" si="3"/>
        <v>0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/>
      <c r="E112" s="22"/>
      <c r="F112" s="23"/>
      <c r="G112" s="17">
        <f t="shared" si="2"/>
        <v>0</v>
      </c>
      <c r="H112" s="24">
        <f t="shared" si="3"/>
        <v>0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/>
      <c r="E113" s="22"/>
      <c r="F113" s="23"/>
      <c r="G113" s="17">
        <f t="shared" si="2"/>
        <v>0</v>
      </c>
      <c r="H113" s="24">
        <f t="shared" si="3"/>
        <v>0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34.46</v>
      </c>
      <c r="E118" s="22"/>
      <c r="F118" s="23"/>
      <c r="G118" s="17">
        <f t="shared" si="2"/>
        <v>34.46</v>
      </c>
      <c r="H118" s="24">
        <f t="shared" si="3"/>
        <v>34.46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12.2</v>
      </c>
      <c r="E120" s="22"/>
      <c r="F120" s="23"/>
      <c r="G120" s="17">
        <f t="shared" si="2"/>
        <v>12.2</v>
      </c>
      <c r="H120" s="24">
        <f t="shared" si="3"/>
        <v>12.2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35.68</v>
      </c>
      <c r="E147" s="22"/>
      <c r="F147" s="23"/>
      <c r="G147" s="17">
        <f t="shared" si="4"/>
        <v>35.68</v>
      </c>
      <c r="H147" s="24">
        <f t="shared" si="5"/>
        <v>35.68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7.9</v>
      </c>
      <c r="E149" s="22"/>
      <c r="F149" s="23"/>
      <c r="G149" s="17">
        <f t="shared" si="4"/>
        <v>7.9</v>
      </c>
      <c r="H149" s="24">
        <f t="shared" si="5"/>
        <v>7.9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1.48</v>
      </c>
      <c r="E155" s="22"/>
      <c r="F155" s="23"/>
      <c r="G155" s="17">
        <f t="shared" si="4"/>
        <v>1.48</v>
      </c>
      <c r="H155" s="24">
        <f t="shared" si="5"/>
        <v>1.48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14.9</v>
      </c>
      <c r="E156" s="22"/>
      <c r="F156" s="23"/>
      <c r="G156" s="17">
        <f t="shared" si="4"/>
        <v>14.9</v>
      </c>
      <c r="H156" s="24">
        <f t="shared" si="5"/>
        <v>14.9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7.9</v>
      </c>
      <c r="E167" s="22"/>
      <c r="F167" s="23"/>
      <c r="G167" s="17">
        <f t="shared" si="4"/>
        <v>7.9</v>
      </c>
      <c r="H167" s="24">
        <f t="shared" si="5"/>
        <v>7.9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8897</v>
      </c>
      <c r="B181" s="20" t="s">
        <v>312</v>
      </c>
      <c r="C181" s="21" t="s">
        <v>793</v>
      </c>
      <c r="D181" s="22"/>
      <c r="E181" s="22"/>
      <c r="F181" s="23"/>
      <c r="G181" s="17">
        <f t="shared" si="4"/>
        <v>0</v>
      </c>
      <c r="H181" s="24">
        <f t="shared" si="5"/>
        <v>0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/>
      <c r="E190" s="22"/>
      <c r="F190" s="23"/>
      <c r="G190" s="17">
        <f t="shared" ref="G190:G253" si="6">SUM(D190:F190)</f>
        <v>0</v>
      </c>
      <c r="H190" s="24">
        <f t="shared" si="5"/>
        <v>0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130092</v>
      </c>
      <c r="B225" s="20" t="s">
        <v>369</v>
      </c>
      <c r="C225" s="21" t="s">
        <v>795</v>
      </c>
      <c r="D225" s="22">
        <v>7.73</v>
      </c>
      <c r="E225" s="22"/>
      <c r="F225" s="23"/>
      <c r="G225" s="17">
        <f t="shared" si="6"/>
        <v>7.73</v>
      </c>
      <c r="H225" s="24">
        <f t="shared" si="7"/>
        <v>7.73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6</v>
      </c>
      <c r="E229" s="22"/>
      <c r="F229" s="23"/>
      <c r="G229" s="17">
        <f t="shared" si="6"/>
        <v>6</v>
      </c>
      <c r="H229" s="24">
        <f t="shared" si="7"/>
        <v>6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1.03</v>
      </c>
      <c r="E240" s="22"/>
      <c r="F240" s="23"/>
      <c r="G240" s="17">
        <f t="shared" si="6"/>
        <v>1.03</v>
      </c>
      <c r="H240" s="24">
        <f t="shared" si="7"/>
        <v>1.03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417</v>
      </c>
      <c r="D244" s="22">
        <v>20.94</v>
      </c>
      <c r="E244" s="22"/>
      <c r="F244" s="23"/>
      <c r="G244" s="17">
        <f t="shared" si="6"/>
        <v>20.94</v>
      </c>
      <c r="H244" s="24">
        <f t="shared" si="7"/>
        <v>20.94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>
        <v>8.3000000000000007</v>
      </c>
      <c r="E248" s="22"/>
      <c r="F248" s="23"/>
      <c r="G248" s="17">
        <f t="shared" si="6"/>
        <v>8.3000000000000007</v>
      </c>
      <c r="H248" s="24">
        <f t="shared" si="7"/>
        <v>8.3000000000000007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0.74</v>
      </c>
      <c r="E249" s="22"/>
      <c r="F249" s="23"/>
      <c r="G249" s="17">
        <f t="shared" si="6"/>
        <v>0.74</v>
      </c>
      <c r="H249" s="24">
        <f t="shared" si="7"/>
        <v>0.74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18.48</v>
      </c>
      <c r="E258" s="22"/>
      <c r="F258" s="23"/>
      <c r="G258" s="17">
        <f t="shared" si="8"/>
        <v>18.48</v>
      </c>
      <c r="H258" s="24">
        <f t="shared" si="7"/>
        <v>18.48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5</v>
      </c>
      <c r="E259" s="22"/>
      <c r="F259" s="23"/>
      <c r="G259" s="17">
        <f t="shared" si="8"/>
        <v>5</v>
      </c>
      <c r="H259" s="24">
        <f t="shared" si="7"/>
        <v>5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>
        <v>10.8</v>
      </c>
      <c r="E260" s="22"/>
      <c r="F260" s="23"/>
      <c r="G260" s="17">
        <f t="shared" si="8"/>
        <v>10.8</v>
      </c>
      <c r="H260" s="24">
        <f t="shared" si="7"/>
        <v>10.8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351.81</v>
      </c>
      <c r="E306" s="22"/>
      <c r="F306" s="23"/>
      <c r="G306" s="17">
        <f t="shared" si="8"/>
        <v>351.81</v>
      </c>
      <c r="H306" s="24">
        <f t="shared" si="9"/>
        <v>351.81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>
        <v>0.74</v>
      </c>
      <c r="E312" s="22"/>
      <c r="F312" s="23"/>
      <c r="G312" s="17">
        <f t="shared" si="8"/>
        <v>0.74</v>
      </c>
      <c r="H312" s="24">
        <f t="shared" si="9"/>
        <v>0.74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>
        <v>1.03</v>
      </c>
      <c r="E313" s="22"/>
      <c r="F313" s="23"/>
      <c r="G313" s="17">
        <f t="shared" si="8"/>
        <v>1.03</v>
      </c>
      <c r="H313" s="24">
        <f t="shared" si="9"/>
        <v>1.03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31.02</v>
      </c>
      <c r="E317" s="22"/>
      <c r="F317" s="23"/>
      <c r="G317" s="17">
        <f t="shared" si="10"/>
        <v>31.02</v>
      </c>
      <c r="H317" s="24">
        <f t="shared" si="9"/>
        <v>31.02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>
        <v>0.78</v>
      </c>
      <c r="E349" s="22"/>
      <c r="F349" s="23"/>
      <c r="G349" s="17">
        <f t="shared" si="10"/>
        <v>0.78</v>
      </c>
      <c r="H349" s="24">
        <f t="shared" si="11"/>
        <v>0.78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180300</v>
      </c>
      <c r="B360" s="20" t="s">
        <v>611</v>
      </c>
      <c r="C360" s="21" t="s">
        <v>202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796</v>
      </c>
      <c r="D370" s="22">
        <v>20.5</v>
      </c>
      <c r="E370" s="22"/>
      <c r="F370" s="23"/>
      <c r="G370" s="17">
        <f t="shared" si="10"/>
        <v>20.5</v>
      </c>
      <c r="H370" s="24">
        <f t="shared" si="11"/>
        <v>20.5</v>
      </c>
    </row>
    <row r="371" spans="1:8" ht="15" customHeight="1" x14ac:dyDescent="0.25">
      <c r="A371" s="19">
        <v>210066</v>
      </c>
      <c r="B371" s="20" t="s">
        <v>607</v>
      </c>
      <c r="C371" s="21" t="s">
        <v>797</v>
      </c>
      <c r="D371" s="22">
        <v>369.15</v>
      </c>
      <c r="E371" s="22"/>
      <c r="F371" s="23"/>
      <c r="G371" s="17">
        <f t="shared" si="10"/>
        <v>369.15</v>
      </c>
      <c r="H371" s="24">
        <f t="shared" si="11"/>
        <v>369.15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222553</v>
      </c>
      <c r="B383" s="20" t="s">
        <v>627</v>
      </c>
      <c r="C383" s="21" t="s">
        <v>798</v>
      </c>
      <c r="D383" s="22">
        <v>317.77</v>
      </c>
      <c r="E383" s="22"/>
      <c r="F383" s="23"/>
      <c r="G383" s="17">
        <f t="shared" si="12"/>
        <v>317.77</v>
      </c>
      <c r="H383" s="24">
        <f t="shared" si="11"/>
        <v>317.77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/>
      <c r="E384" s="22"/>
      <c r="F384" s="23"/>
      <c r="G384" s="17">
        <f t="shared" si="12"/>
        <v>0</v>
      </c>
      <c r="H384" s="24">
        <f t="shared" si="11"/>
        <v>0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284.35000000000002</v>
      </c>
      <c r="E387" s="22"/>
      <c r="F387" s="23"/>
      <c r="G387" s="17">
        <f t="shared" si="12"/>
        <v>284.35000000000002</v>
      </c>
      <c r="H387" s="24">
        <f t="shared" si="11"/>
        <v>284.35000000000002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95.69</v>
      </c>
      <c r="F388" s="23"/>
      <c r="G388" s="17">
        <f t="shared" si="12"/>
        <v>95.69</v>
      </c>
      <c r="H388" s="24">
        <f t="shared" si="11"/>
        <v>95.69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66.17</v>
      </c>
      <c r="E389" s="22"/>
      <c r="F389" s="23"/>
      <c r="G389" s="17">
        <f t="shared" si="12"/>
        <v>66.17</v>
      </c>
      <c r="H389" s="24">
        <f t="shared" ref="H389:H401" si="13">ROUND(G389,2)</f>
        <v>66.17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77.099999999999994</v>
      </c>
      <c r="E391" s="22"/>
      <c r="F391" s="23"/>
      <c r="G391" s="17">
        <f t="shared" si="12"/>
        <v>77.099999999999994</v>
      </c>
      <c r="H391" s="24">
        <f t="shared" si="13"/>
        <v>77.099999999999994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1.48</v>
      </c>
      <c r="E394" s="22"/>
      <c r="F394" s="23"/>
      <c r="G394" s="17">
        <f t="shared" si="12"/>
        <v>1.48</v>
      </c>
      <c r="H394" s="24">
        <f t="shared" si="13"/>
        <v>1.48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13.4</v>
      </c>
      <c r="E396" s="22"/>
      <c r="F396" s="23"/>
      <c r="G396" s="17">
        <f t="shared" si="12"/>
        <v>13.4</v>
      </c>
      <c r="H396" s="24">
        <f t="shared" si="13"/>
        <v>13.4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32.42</v>
      </c>
      <c r="E397" s="22"/>
      <c r="F397" s="23"/>
      <c r="G397" s="17">
        <f t="shared" si="12"/>
        <v>32.42</v>
      </c>
      <c r="H397" s="24">
        <f t="shared" si="13"/>
        <v>32.42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4205.4399999999996</v>
      </c>
      <c r="E402" s="34">
        <f>SUM(E5:E401)</f>
        <v>0</v>
      </c>
      <c r="F402" s="35">
        <f>SUM(F10:F401)</f>
        <v>0</v>
      </c>
      <c r="G402" s="36">
        <f>SUM(G5:G401)</f>
        <v>4205.4399999999996</v>
      </c>
      <c r="H402" s="37">
        <f>SUM(H5:H401)</f>
        <v>4205.4399999999996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B32D-8EE1-4F56-88A1-8141FC2476B1}">
  <sheetPr>
    <pageSetUpPr fitToPage="1"/>
  </sheetPr>
  <dimension ref="A2:H51"/>
  <sheetViews>
    <sheetView zoomScale="120" zoomScaleNormal="120" workbookViewId="0">
      <selection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46204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27.12</v>
      </c>
      <c r="E5" s="15"/>
      <c r="F5" s="16"/>
      <c r="G5" s="17">
        <f t="shared" ref="G5:G12" si="0">SUM(D5:F5)</f>
        <v>27.12</v>
      </c>
      <c r="H5" s="18">
        <f t="shared" ref="H5:H12" si="1">ROUND(G5,2)</f>
        <v>27.12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14.72</v>
      </c>
      <c r="E6" s="22"/>
      <c r="F6" s="23"/>
      <c r="G6" s="17">
        <f t="shared" si="0"/>
        <v>14.72</v>
      </c>
      <c r="H6" s="24">
        <f t="shared" si="1"/>
        <v>14.72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30.79</v>
      </c>
      <c r="E7" s="22"/>
      <c r="F7" s="23"/>
      <c r="G7" s="17">
        <f t="shared" si="0"/>
        <v>30.79</v>
      </c>
      <c r="H7" s="24">
        <f t="shared" si="1"/>
        <v>30.79</v>
      </c>
    </row>
    <row r="8" spans="1:8" ht="15" customHeight="1" x14ac:dyDescent="0.25">
      <c r="A8" s="19">
        <v>2350</v>
      </c>
      <c r="B8" s="20" t="s">
        <v>51</v>
      </c>
      <c r="C8" s="21" t="s">
        <v>52</v>
      </c>
      <c r="D8" s="22">
        <v>31.32</v>
      </c>
      <c r="E8" s="22"/>
      <c r="F8" s="23"/>
      <c r="G8" s="17">
        <f t="shared" si="0"/>
        <v>31.32</v>
      </c>
      <c r="H8" s="24">
        <f t="shared" si="1"/>
        <v>31.32</v>
      </c>
    </row>
    <row r="9" spans="1:8" ht="15" customHeight="1" x14ac:dyDescent="0.25">
      <c r="A9" s="19">
        <v>2460</v>
      </c>
      <c r="B9" s="20" t="s">
        <v>53</v>
      </c>
      <c r="C9" s="21" t="s">
        <v>681</v>
      </c>
      <c r="D9" s="22">
        <v>403.65</v>
      </c>
      <c r="E9" s="22"/>
      <c r="F9" s="23"/>
      <c r="G9" s="17">
        <f t="shared" si="0"/>
        <v>403.65</v>
      </c>
      <c r="H9" s="24">
        <f t="shared" si="1"/>
        <v>403.65</v>
      </c>
    </row>
    <row r="10" spans="1:8" ht="15" customHeight="1" x14ac:dyDescent="0.25">
      <c r="A10" s="19">
        <v>2520</v>
      </c>
      <c r="B10" s="20" t="s">
        <v>54</v>
      </c>
      <c r="C10" s="21" t="s">
        <v>55</v>
      </c>
      <c r="D10" s="22">
        <v>11.87</v>
      </c>
      <c r="E10" s="22"/>
      <c r="F10" s="23"/>
      <c r="G10" s="17">
        <f t="shared" si="0"/>
        <v>11.87</v>
      </c>
      <c r="H10" s="24">
        <f t="shared" si="1"/>
        <v>11.87</v>
      </c>
    </row>
    <row r="11" spans="1:8" ht="15" customHeight="1" x14ac:dyDescent="0.25">
      <c r="A11" s="19">
        <v>2960</v>
      </c>
      <c r="B11" s="20" t="s">
        <v>66</v>
      </c>
      <c r="C11" s="21" t="s">
        <v>67</v>
      </c>
      <c r="D11" s="22">
        <v>84.96</v>
      </c>
      <c r="E11" s="22"/>
      <c r="F11" s="23"/>
      <c r="G11" s="17">
        <f t="shared" si="0"/>
        <v>84.96</v>
      </c>
      <c r="H11" s="24">
        <f t="shared" si="1"/>
        <v>84.96</v>
      </c>
    </row>
    <row r="12" spans="1:8" ht="15" customHeight="1" x14ac:dyDescent="0.25">
      <c r="A12" s="19">
        <v>3710</v>
      </c>
      <c r="B12" s="20" t="s">
        <v>85</v>
      </c>
      <c r="C12" s="21" t="s">
        <v>86</v>
      </c>
      <c r="D12" s="22">
        <v>13.65</v>
      </c>
      <c r="E12" s="22"/>
      <c r="F12" s="23"/>
      <c r="G12" s="17">
        <f t="shared" si="0"/>
        <v>13.65</v>
      </c>
      <c r="H12" s="24">
        <f t="shared" si="1"/>
        <v>13.65</v>
      </c>
    </row>
    <row r="13" spans="1:8" ht="15" customHeight="1" x14ac:dyDescent="0.25">
      <c r="A13" s="19">
        <v>5280</v>
      </c>
      <c r="B13" s="20" t="s">
        <v>118</v>
      </c>
      <c r="C13" s="21" t="s">
        <v>124</v>
      </c>
      <c r="D13" s="22">
        <v>899.64</v>
      </c>
      <c r="E13" s="22"/>
      <c r="F13" s="23"/>
      <c r="G13" s="17">
        <f t="shared" ref="G13:G20" si="2">SUM(D13:F13)</f>
        <v>899.64</v>
      </c>
      <c r="H13" s="24">
        <f t="shared" ref="H13:H20" si="3">ROUND(G13,2)</f>
        <v>899.64</v>
      </c>
    </row>
    <row r="14" spans="1:8" ht="15" customHeight="1" x14ac:dyDescent="0.25">
      <c r="A14" s="19">
        <v>5600</v>
      </c>
      <c r="B14" s="20" t="s">
        <v>142</v>
      </c>
      <c r="C14" s="21" t="s">
        <v>143</v>
      </c>
      <c r="D14" s="22">
        <v>3.38</v>
      </c>
      <c r="E14" s="22"/>
      <c r="F14" s="23"/>
      <c r="G14" s="17">
        <f t="shared" si="2"/>
        <v>3.38</v>
      </c>
      <c r="H14" s="24">
        <f t="shared" si="3"/>
        <v>3.38</v>
      </c>
    </row>
    <row r="15" spans="1:8" ht="15" customHeight="1" x14ac:dyDescent="0.25">
      <c r="A15" s="19">
        <v>5660</v>
      </c>
      <c r="B15" s="20" t="s">
        <v>150</v>
      </c>
      <c r="C15" s="21" t="s">
        <v>151</v>
      </c>
      <c r="D15" s="22">
        <v>35.32</v>
      </c>
      <c r="E15" s="22"/>
      <c r="F15" s="23"/>
      <c r="G15" s="17">
        <f t="shared" si="2"/>
        <v>35.32</v>
      </c>
      <c r="H15" s="24">
        <f t="shared" si="3"/>
        <v>35.32</v>
      </c>
    </row>
    <row r="16" spans="1:8" ht="15" customHeight="1" x14ac:dyDescent="0.25">
      <c r="A16" s="19">
        <v>5690</v>
      </c>
      <c r="B16" s="20" t="s">
        <v>152</v>
      </c>
      <c r="C16" s="21" t="s">
        <v>153</v>
      </c>
      <c r="D16" s="22">
        <v>908.49</v>
      </c>
      <c r="E16" s="22"/>
      <c r="F16" s="23">
        <v>1953.53</v>
      </c>
      <c r="G16" s="17">
        <f t="shared" si="2"/>
        <v>2862.02</v>
      </c>
      <c r="H16" s="24">
        <f t="shared" si="3"/>
        <v>2862.02</v>
      </c>
    </row>
    <row r="17" spans="1:8" ht="15" customHeight="1" x14ac:dyDescent="0.25">
      <c r="A17" s="19">
        <v>5760</v>
      </c>
      <c r="B17" s="20" t="s">
        <v>154</v>
      </c>
      <c r="C17" s="21" t="s">
        <v>155</v>
      </c>
      <c r="D17" s="25">
        <v>3.7</v>
      </c>
      <c r="E17" s="25"/>
      <c r="F17" s="23"/>
      <c r="G17" s="17">
        <f t="shared" si="2"/>
        <v>3.7</v>
      </c>
      <c r="H17" s="24">
        <f t="shared" si="3"/>
        <v>3.7</v>
      </c>
    </row>
    <row r="18" spans="1:8" ht="15" customHeight="1" x14ac:dyDescent="0.25">
      <c r="A18" s="19">
        <v>6292</v>
      </c>
      <c r="B18" s="20" t="s">
        <v>174</v>
      </c>
      <c r="C18" s="21" t="s">
        <v>175</v>
      </c>
      <c r="D18" s="22">
        <v>11.5</v>
      </c>
      <c r="E18" s="22"/>
      <c r="F18" s="23"/>
      <c r="G18" s="17">
        <f t="shared" si="2"/>
        <v>11.5</v>
      </c>
      <c r="H18" s="24">
        <f t="shared" si="3"/>
        <v>11.5</v>
      </c>
    </row>
    <row r="19" spans="1:8" ht="15" customHeight="1" x14ac:dyDescent="0.25">
      <c r="A19" s="19">
        <v>6872</v>
      </c>
      <c r="B19" s="20" t="s">
        <v>205</v>
      </c>
      <c r="C19" s="21" t="s">
        <v>206</v>
      </c>
      <c r="D19" s="22">
        <v>34.46</v>
      </c>
      <c r="E19" s="22"/>
      <c r="F19" s="23"/>
      <c r="G19" s="17">
        <f t="shared" si="2"/>
        <v>34.46</v>
      </c>
      <c r="H19" s="24">
        <f t="shared" si="3"/>
        <v>34.46</v>
      </c>
    </row>
    <row r="20" spans="1:8" ht="15" customHeight="1" x14ac:dyDescent="0.25">
      <c r="A20" s="19">
        <v>6950</v>
      </c>
      <c r="B20" s="20" t="s">
        <v>208</v>
      </c>
      <c r="C20" s="21" t="s">
        <v>209</v>
      </c>
      <c r="D20" s="22">
        <v>39.450000000000003</v>
      </c>
      <c r="E20" s="22"/>
      <c r="F20" s="23"/>
      <c r="G20" s="17">
        <f t="shared" si="2"/>
        <v>39.450000000000003</v>
      </c>
      <c r="H20" s="24">
        <f t="shared" si="3"/>
        <v>39.450000000000003</v>
      </c>
    </row>
    <row r="21" spans="1:8" ht="15" customHeight="1" x14ac:dyDescent="0.25">
      <c r="A21" s="19">
        <v>7490</v>
      </c>
      <c r="B21" s="20" t="s">
        <v>257</v>
      </c>
      <c r="C21" s="21" t="s">
        <v>258</v>
      </c>
      <c r="D21" s="22">
        <v>35.68</v>
      </c>
      <c r="E21" s="22"/>
      <c r="F21" s="23"/>
      <c r="G21" s="17">
        <f t="shared" ref="G21:G25" si="4">SUM(D21:F21)</f>
        <v>35.68</v>
      </c>
      <c r="H21" s="24">
        <f t="shared" ref="H21:H25" si="5">ROUND(G21,2)</f>
        <v>35.68</v>
      </c>
    </row>
    <row r="22" spans="1:8" ht="15" customHeight="1" x14ac:dyDescent="0.25">
      <c r="A22" s="19">
        <v>7540</v>
      </c>
      <c r="B22" s="20" t="s">
        <v>261</v>
      </c>
      <c r="C22" s="21" t="s">
        <v>262</v>
      </c>
      <c r="D22" s="22">
        <v>7.9</v>
      </c>
      <c r="E22" s="22"/>
      <c r="F22" s="23"/>
      <c r="G22" s="17">
        <f t="shared" si="4"/>
        <v>7.9</v>
      </c>
      <c r="H22" s="24">
        <f t="shared" si="5"/>
        <v>7.9</v>
      </c>
    </row>
    <row r="23" spans="1:8" ht="15" customHeight="1" x14ac:dyDescent="0.25">
      <c r="A23" s="19">
        <v>7690</v>
      </c>
      <c r="B23" s="20" t="s">
        <v>270</v>
      </c>
      <c r="C23" s="21" t="s">
        <v>271</v>
      </c>
      <c r="D23" s="22">
        <v>2.2200000000000002</v>
      </c>
      <c r="E23" s="22"/>
      <c r="F23" s="23"/>
      <c r="G23" s="17">
        <f t="shared" si="4"/>
        <v>2.2200000000000002</v>
      </c>
      <c r="H23" s="24">
        <f t="shared" si="5"/>
        <v>2.2200000000000002</v>
      </c>
    </row>
    <row r="24" spans="1:8" ht="15" customHeight="1" x14ac:dyDescent="0.25">
      <c r="A24" s="19">
        <v>8000</v>
      </c>
      <c r="B24" s="20" t="s">
        <v>272</v>
      </c>
      <c r="C24" s="21" t="s">
        <v>273</v>
      </c>
      <c r="D24" s="22">
        <v>14.9</v>
      </c>
      <c r="E24" s="22"/>
      <c r="F24" s="23"/>
      <c r="G24" s="17">
        <f t="shared" si="4"/>
        <v>14.9</v>
      </c>
      <c r="H24" s="24">
        <f t="shared" si="5"/>
        <v>14.9</v>
      </c>
    </row>
    <row r="25" spans="1:8" ht="15" customHeight="1" x14ac:dyDescent="0.25">
      <c r="A25" s="19">
        <v>8220</v>
      </c>
      <c r="B25" s="20" t="s">
        <v>289</v>
      </c>
      <c r="C25" s="21" t="s">
        <v>290</v>
      </c>
      <c r="D25" s="22">
        <v>7.9</v>
      </c>
      <c r="E25" s="22"/>
      <c r="F25" s="23"/>
      <c r="G25" s="17">
        <f t="shared" si="4"/>
        <v>7.9</v>
      </c>
      <c r="H25" s="24">
        <f t="shared" si="5"/>
        <v>7.9</v>
      </c>
    </row>
    <row r="26" spans="1:8" ht="15" customHeight="1" x14ac:dyDescent="0.25">
      <c r="A26" s="19">
        <v>130092</v>
      </c>
      <c r="B26" s="20" t="s">
        <v>369</v>
      </c>
      <c r="C26" s="21" t="s">
        <v>795</v>
      </c>
      <c r="D26" s="22">
        <v>7.73</v>
      </c>
      <c r="E26" s="22"/>
      <c r="F26" s="23"/>
      <c r="G26" s="17">
        <f t="shared" ref="G26:G31" si="6">SUM(D26:F26)</f>
        <v>7.73</v>
      </c>
      <c r="H26" s="24">
        <f t="shared" ref="H26:H34" si="7">ROUND(G26,2)</f>
        <v>7.73</v>
      </c>
    </row>
    <row r="27" spans="1:8" ht="15" customHeight="1" x14ac:dyDescent="0.25">
      <c r="A27" s="19">
        <v>130094</v>
      </c>
      <c r="B27" s="20" t="s">
        <v>390</v>
      </c>
      <c r="C27" s="21" t="s">
        <v>391</v>
      </c>
      <c r="D27" s="22">
        <v>6</v>
      </c>
      <c r="E27" s="22"/>
      <c r="F27" s="23"/>
      <c r="G27" s="17">
        <f t="shared" si="6"/>
        <v>6</v>
      </c>
      <c r="H27" s="24">
        <f t="shared" si="7"/>
        <v>6</v>
      </c>
    </row>
    <row r="28" spans="1:8" ht="15" customHeight="1" x14ac:dyDescent="0.25">
      <c r="A28" s="19">
        <v>130402</v>
      </c>
      <c r="B28" s="20" t="s">
        <v>408</v>
      </c>
      <c r="C28" s="21" t="s">
        <v>409</v>
      </c>
      <c r="D28" s="22">
        <v>2.5099999999999998</v>
      </c>
      <c r="E28" s="22"/>
      <c r="F28" s="23"/>
      <c r="G28" s="17">
        <f t="shared" si="6"/>
        <v>2.5099999999999998</v>
      </c>
      <c r="H28" s="24">
        <f t="shared" si="7"/>
        <v>2.5099999999999998</v>
      </c>
    </row>
    <row r="29" spans="1:8" ht="15" customHeight="1" x14ac:dyDescent="0.25">
      <c r="A29" s="19">
        <v>130441</v>
      </c>
      <c r="B29" s="20" t="s">
        <v>416</v>
      </c>
      <c r="C29" s="21" t="s">
        <v>417</v>
      </c>
      <c r="D29" s="22">
        <v>20.94</v>
      </c>
      <c r="E29" s="22"/>
      <c r="F29" s="23"/>
      <c r="G29" s="17">
        <f t="shared" si="6"/>
        <v>20.94</v>
      </c>
      <c r="H29" s="24">
        <f t="shared" si="7"/>
        <v>20.94</v>
      </c>
    </row>
    <row r="30" spans="1:8" ht="15" customHeight="1" x14ac:dyDescent="0.25">
      <c r="A30" s="19">
        <v>130467</v>
      </c>
      <c r="B30" s="20" t="s">
        <v>400</v>
      </c>
      <c r="C30" s="21" t="s">
        <v>422</v>
      </c>
      <c r="D30" s="22">
        <v>8.3000000000000007</v>
      </c>
      <c r="E30" s="22"/>
      <c r="F30" s="23"/>
      <c r="G30" s="17">
        <f t="shared" si="6"/>
        <v>8.3000000000000007</v>
      </c>
      <c r="H30" s="24">
        <f t="shared" si="7"/>
        <v>8.3000000000000007</v>
      </c>
    </row>
    <row r="31" spans="1:8" ht="15" customHeight="1" x14ac:dyDescent="0.25">
      <c r="A31" s="19">
        <v>130482</v>
      </c>
      <c r="B31" s="20" t="s">
        <v>423</v>
      </c>
      <c r="C31" s="21" t="s">
        <v>424</v>
      </c>
      <c r="D31" s="22">
        <v>0.74</v>
      </c>
      <c r="E31" s="22"/>
      <c r="F31" s="23"/>
      <c r="G31" s="17">
        <f t="shared" si="6"/>
        <v>0.74</v>
      </c>
      <c r="H31" s="24">
        <f t="shared" si="7"/>
        <v>0.74</v>
      </c>
    </row>
    <row r="32" spans="1:8" ht="15" customHeight="1" x14ac:dyDescent="0.25">
      <c r="A32" s="19">
        <v>130554</v>
      </c>
      <c r="B32" s="20" t="s">
        <v>436</v>
      </c>
      <c r="C32" s="21" t="s">
        <v>770</v>
      </c>
      <c r="D32" s="22">
        <v>18.48</v>
      </c>
      <c r="E32" s="22"/>
      <c r="F32" s="23"/>
      <c r="G32" s="17">
        <f t="shared" ref="G32:G37" si="8">SUM(D32:F32)</f>
        <v>18.48</v>
      </c>
      <c r="H32" s="24">
        <f t="shared" si="7"/>
        <v>18.48</v>
      </c>
    </row>
    <row r="33" spans="1:8" ht="15" customHeight="1" x14ac:dyDescent="0.25">
      <c r="A33" s="19">
        <v>130553</v>
      </c>
      <c r="B33" s="20" t="s">
        <v>438</v>
      </c>
      <c r="C33" s="21" t="s">
        <v>439</v>
      </c>
      <c r="D33" s="22">
        <v>5</v>
      </c>
      <c r="E33" s="22"/>
      <c r="F33" s="23"/>
      <c r="G33" s="17">
        <f t="shared" si="8"/>
        <v>5</v>
      </c>
      <c r="H33" s="24">
        <f t="shared" si="7"/>
        <v>5</v>
      </c>
    </row>
    <row r="34" spans="1:8" ht="15" customHeight="1" x14ac:dyDescent="0.25">
      <c r="A34" s="19">
        <v>130601</v>
      </c>
      <c r="B34" s="20" t="s">
        <v>440</v>
      </c>
      <c r="C34" s="21" t="s">
        <v>441</v>
      </c>
      <c r="D34" s="22">
        <v>10.8</v>
      </c>
      <c r="E34" s="22"/>
      <c r="F34" s="23"/>
      <c r="G34" s="17">
        <f t="shared" si="8"/>
        <v>10.8</v>
      </c>
      <c r="H34" s="24">
        <f t="shared" si="7"/>
        <v>10.8</v>
      </c>
    </row>
    <row r="35" spans="1:8" ht="15" customHeight="1" x14ac:dyDescent="0.25">
      <c r="A35" s="19">
        <v>130880</v>
      </c>
      <c r="B35" s="20" t="s">
        <v>515</v>
      </c>
      <c r="C35" s="21" t="s">
        <v>516</v>
      </c>
      <c r="D35" s="22">
        <v>454.02</v>
      </c>
      <c r="E35" s="22"/>
      <c r="F35" s="23"/>
      <c r="G35" s="17">
        <f t="shared" si="8"/>
        <v>454.02</v>
      </c>
      <c r="H35" s="24">
        <f t="shared" ref="H35:H38" si="9">ROUND(G35,2)</f>
        <v>454.02</v>
      </c>
    </row>
    <row r="36" spans="1:8" ht="15" customHeight="1" x14ac:dyDescent="0.25">
      <c r="A36" s="19">
        <v>150001</v>
      </c>
      <c r="B36" s="20" t="s">
        <v>524</v>
      </c>
      <c r="C36" s="21" t="s">
        <v>525</v>
      </c>
      <c r="D36" s="22">
        <v>0.74</v>
      </c>
      <c r="E36" s="22"/>
      <c r="F36" s="23"/>
      <c r="G36" s="17">
        <f t="shared" si="8"/>
        <v>0.74</v>
      </c>
      <c r="H36" s="24">
        <f t="shared" si="9"/>
        <v>0.74</v>
      </c>
    </row>
    <row r="37" spans="1:8" ht="15" customHeight="1" x14ac:dyDescent="0.25">
      <c r="A37" s="19">
        <v>150002</v>
      </c>
      <c r="B37" s="20" t="s">
        <v>526</v>
      </c>
      <c r="C37" s="21" t="s">
        <v>527</v>
      </c>
      <c r="D37" s="22">
        <v>1.03</v>
      </c>
      <c r="E37" s="22"/>
      <c r="F37" s="23"/>
      <c r="G37" s="17">
        <f t="shared" si="8"/>
        <v>1.03</v>
      </c>
      <c r="H37" s="24">
        <f t="shared" si="9"/>
        <v>1.03</v>
      </c>
    </row>
    <row r="38" spans="1:8" ht="15" customHeight="1" x14ac:dyDescent="0.25">
      <c r="A38" s="19">
        <v>150020</v>
      </c>
      <c r="B38" s="20" t="s">
        <v>534</v>
      </c>
      <c r="C38" s="21" t="s">
        <v>535</v>
      </c>
      <c r="D38" s="22">
        <v>45.26</v>
      </c>
      <c r="E38" s="22"/>
      <c r="F38" s="23"/>
      <c r="G38" s="17">
        <f t="shared" ref="G38:G41" si="10">SUM(D38:F38)</f>
        <v>45.26</v>
      </c>
      <c r="H38" s="24">
        <f t="shared" si="9"/>
        <v>45.26</v>
      </c>
    </row>
    <row r="39" spans="1:8" ht="15" customHeight="1" x14ac:dyDescent="0.25">
      <c r="A39" s="19">
        <v>162006</v>
      </c>
      <c r="B39" s="20" t="s">
        <v>594</v>
      </c>
      <c r="C39" s="21" t="s">
        <v>674</v>
      </c>
      <c r="D39" s="22">
        <v>0.78</v>
      </c>
      <c r="E39" s="22"/>
      <c r="F39" s="23"/>
      <c r="G39" s="17">
        <f t="shared" si="10"/>
        <v>0.78</v>
      </c>
      <c r="H39" s="24">
        <f t="shared" ref="H39:H44" si="11">ROUND(G39,2)</f>
        <v>0.78</v>
      </c>
    </row>
    <row r="40" spans="1:8" ht="15" customHeight="1" x14ac:dyDescent="0.25">
      <c r="A40" s="19">
        <v>210246</v>
      </c>
      <c r="B40" s="20" t="s">
        <v>611</v>
      </c>
      <c r="C40" s="21" t="s">
        <v>796</v>
      </c>
      <c r="D40" s="22">
        <v>20.5</v>
      </c>
      <c r="E40" s="22"/>
      <c r="F40" s="23"/>
      <c r="G40" s="17">
        <f t="shared" si="10"/>
        <v>20.5</v>
      </c>
      <c r="H40" s="24">
        <f t="shared" si="11"/>
        <v>20.5</v>
      </c>
    </row>
    <row r="41" spans="1:8" ht="15" customHeight="1" x14ac:dyDescent="0.25">
      <c r="A41" s="19">
        <v>210066</v>
      </c>
      <c r="B41" s="20" t="s">
        <v>607</v>
      </c>
      <c r="C41" s="21" t="s">
        <v>797</v>
      </c>
      <c r="D41" s="22">
        <v>369.15</v>
      </c>
      <c r="E41" s="22"/>
      <c r="F41" s="23"/>
      <c r="G41" s="17">
        <f t="shared" si="10"/>
        <v>369.15</v>
      </c>
      <c r="H41" s="24">
        <f t="shared" si="11"/>
        <v>369.15</v>
      </c>
    </row>
    <row r="42" spans="1:8" ht="15" customHeight="1" x14ac:dyDescent="0.25">
      <c r="A42" s="19">
        <v>222553</v>
      </c>
      <c r="B42" s="20" t="s">
        <v>627</v>
      </c>
      <c r="C42" s="21" t="s">
        <v>798</v>
      </c>
      <c r="D42" s="22">
        <v>317.77</v>
      </c>
      <c r="E42" s="22"/>
      <c r="F42" s="23"/>
      <c r="G42" s="17">
        <f t="shared" ref="G42:G49" si="12">SUM(D42:F42)</f>
        <v>317.77</v>
      </c>
      <c r="H42" s="24">
        <f t="shared" si="11"/>
        <v>317.77</v>
      </c>
    </row>
    <row r="43" spans="1:8" ht="15" customHeight="1" x14ac:dyDescent="0.25">
      <c r="A43" s="19">
        <v>230201</v>
      </c>
      <c r="B43" s="20" t="s">
        <v>631</v>
      </c>
      <c r="C43" s="21" t="s">
        <v>632</v>
      </c>
      <c r="D43" s="22">
        <v>325.05</v>
      </c>
      <c r="E43" s="22"/>
      <c r="F43" s="23"/>
      <c r="G43" s="17">
        <f t="shared" si="12"/>
        <v>325.05</v>
      </c>
      <c r="H43" s="24">
        <f t="shared" si="11"/>
        <v>325.05</v>
      </c>
    </row>
    <row r="44" spans="1:8" ht="15" customHeight="1" x14ac:dyDescent="0.25">
      <c r="A44" s="19">
        <v>230202</v>
      </c>
      <c r="B44" s="20" t="s">
        <v>633</v>
      </c>
      <c r="C44" s="21" t="s">
        <v>634</v>
      </c>
      <c r="D44" s="22">
        <v>96.43</v>
      </c>
      <c r="E44" s="4">
        <v>39.83</v>
      </c>
      <c r="F44" s="23"/>
      <c r="G44" s="17">
        <f t="shared" si="12"/>
        <v>136.26</v>
      </c>
      <c r="H44" s="24">
        <f t="shared" si="11"/>
        <v>136.26</v>
      </c>
    </row>
    <row r="45" spans="1:8" ht="15" customHeight="1" x14ac:dyDescent="0.25">
      <c r="A45" s="19">
        <v>230203</v>
      </c>
      <c r="B45" s="20" t="s">
        <v>635</v>
      </c>
      <c r="C45" s="21" t="s">
        <v>636</v>
      </c>
      <c r="D45" s="22">
        <v>105.39</v>
      </c>
      <c r="E45" s="22"/>
      <c r="F45" s="23"/>
      <c r="G45" s="17">
        <f t="shared" si="12"/>
        <v>105.39</v>
      </c>
      <c r="H45" s="24">
        <f t="shared" ref="H45:H49" si="13">ROUND(G45,2)</f>
        <v>105.39</v>
      </c>
    </row>
    <row r="46" spans="1:8" ht="15" customHeight="1" x14ac:dyDescent="0.25">
      <c r="A46" s="19">
        <v>230208</v>
      </c>
      <c r="B46" s="20" t="s">
        <v>639</v>
      </c>
      <c r="C46" s="21" t="s">
        <v>640</v>
      </c>
      <c r="D46" s="22">
        <v>80.8</v>
      </c>
      <c r="E46" s="22"/>
      <c r="F46" s="23">
        <v>56.94</v>
      </c>
      <c r="G46" s="17">
        <f t="shared" si="12"/>
        <v>137.74</v>
      </c>
      <c r="H46" s="24">
        <f t="shared" si="13"/>
        <v>137.74</v>
      </c>
    </row>
    <row r="47" spans="1:8" ht="15" customHeight="1" x14ac:dyDescent="0.25">
      <c r="A47" s="26" t="s">
        <v>717</v>
      </c>
      <c r="B47" s="20" t="s">
        <v>645</v>
      </c>
      <c r="C47" s="21" t="s">
        <v>720</v>
      </c>
      <c r="D47" s="22">
        <v>1.48</v>
      </c>
      <c r="E47" s="22"/>
      <c r="F47" s="23"/>
      <c r="G47" s="17">
        <f t="shared" si="12"/>
        <v>1.48</v>
      </c>
      <c r="H47" s="24">
        <f t="shared" si="13"/>
        <v>1.48</v>
      </c>
    </row>
    <row r="48" spans="1:8" ht="15" customHeight="1" x14ac:dyDescent="0.25">
      <c r="A48" s="26" t="s">
        <v>718</v>
      </c>
      <c r="B48" s="20" t="s">
        <v>645</v>
      </c>
      <c r="C48" s="21" t="s">
        <v>719</v>
      </c>
      <c r="D48" s="22">
        <v>13.4</v>
      </c>
      <c r="E48" s="22"/>
      <c r="F48" s="23"/>
      <c r="G48" s="17">
        <f t="shared" si="12"/>
        <v>13.4</v>
      </c>
      <c r="H48" s="24">
        <f t="shared" si="13"/>
        <v>13.4</v>
      </c>
    </row>
    <row r="49" spans="1:8" ht="15" customHeight="1" x14ac:dyDescent="0.25">
      <c r="A49" s="19">
        <v>814020</v>
      </c>
      <c r="B49" s="20" t="s">
        <v>647</v>
      </c>
      <c r="C49" s="21" t="s">
        <v>648</v>
      </c>
      <c r="D49" s="22">
        <v>38.340000000000003</v>
      </c>
      <c r="E49" s="22"/>
      <c r="F49" s="23"/>
      <c r="G49" s="17">
        <f t="shared" si="12"/>
        <v>38.340000000000003</v>
      </c>
      <c r="H49" s="24">
        <f t="shared" si="13"/>
        <v>38.340000000000003</v>
      </c>
    </row>
    <row r="50" spans="1:8" ht="15" customHeight="1" x14ac:dyDescent="0.25">
      <c r="D50" s="34">
        <f>SUM(D5:D49)</f>
        <v>4573.26</v>
      </c>
      <c r="E50" s="34">
        <f>SUM(E5:E49)</f>
        <v>39.83</v>
      </c>
      <c r="F50" s="35">
        <f>SUM(F6:F49)</f>
        <v>2010.47</v>
      </c>
      <c r="G50" s="36">
        <f>SUM(G5:G49)</f>
        <v>6623.5599999999977</v>
      </c>
      <c r="H50" s="37">
        <f>SUM(H5:H49)</f>
        <v>6623.5599999999977</v>
      </c>
    </row>
    <row r="51" spans="1:8" ht="15" customHeight="1" x14ac:dyDescent="0.25">
      <c r="A51" s="2" t="s">
        <v>7</v>
      </c>
      <c r="F51" s="4" t="s">
        <v>7</v>
      </c>
      <c r="G51" s="38"/>
      <c r="H51" s="37"/>
    </row>
  </sheetData>
  <pageMargins left="0.7" right="0.7" top="0.75" bottom="0.75" header="0.3" footer="0.3"/>
  <pageSetup scale="91" fitToHeight="0" orientation="portrait" copies="2" r:id="rId1"/>
  <legacy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03A8-4BB6-434D-9A87-E9B04095AF1D}">
  <dimension ref="A2:H403"/>
  <sheetViews>
    <sheetView topLeftCell="A25" zoomScale="130" zoomScaleNormal="130" workbookViewId="0">
      <selection activeCell="A25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46235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17.13</v>
      </c>
      <c r="E5" s="15"/>
      <c r="F5" s="16"/>
      <c r="G5" s="17">
        <f t="shared" ref="G5:G60" si="0">SUM(D5:F5)</f>
        <v>17.13</v>
      </c>
      <c r="H5" s="18">
        <f t="shared" ref="H5:H68" si="1">ROUND(G5,2)</f>
        <v>17.13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>
        <v>0</v>
      </c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0.78</v>
      </c>
      <c r="E11" s="22"/>
      <c r="F11" s="23"/>
      <c r="G11" s="17">
        <f t="shared" si="0"/>
        <v>0.78</v>
      </c>
      <c r="H11" s="24">
        <f t="shared" si="1"/>
        <v>0.78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19.43</v>
      </c>
      <c r="E14" s="22"/>
      <c r="F14" s="23"/>
      <c r="G14" s="17">
        <f t="shared" si="0"/>
        <v>19.43</v>
      </c>
      <c r="H14" s="24">
        <f t="shared" si="1"/>
        <v>19.43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155.88999999999999</v>
      </c>
      <c r="E31" s="22"/>
      <c r="F31" s="23"/>
      <c r="G31" s="17">
        <f t="shared" si="0"/>
        <v>155.88999999999999</v>
      </c>
      <c r="H31" s="24">
        <f t="shared" si="1"/>
        <v>155.88999999999999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17.760000000000002</v>
      </c>
      <c r="E37" s="22"/>
      <c r="F37" s="23"/>
      <c r="G37" s="17">
        <f t="shared" si="0"/>
        <v>17.760000000000002</v>
      </c>
      <c r="H37" s="24">
        <f t="shared" si="1"/>
        <v>17.760000000000002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/>
      <c r="E62" s="22"/>
      <c r="F62" s="23"/>
      <c r="G62" s="17">
        <f t="shared" ref="G62:G125" si="2">SUM(D62:F62)</f>
        <v>0</v>
      </c>
      <c r="H62" s="24">
        <f t="shared" si="1"/>
        <v>0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5272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>
        <v>8.3000000000000007</v>
      </c>
      <c r="E70" s="22"/>
      <c r="F70" s="23"/>
      <c r="G70" s="17">
        <f t="shared" si="2"/>
        <v>8.3000000000000007</v>
      </c>
      <c r="H70" s="24">
        <f t="shared" si="3"/>
        <v>8.3000000000000007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>
        <v>11.02</v>
      </c>
      <c r="E76" s="22"/>
      <c r="F76" s="23"/>
      <c r="G76" s="17">
        <f t="shared" si="2"/>
        <v>11.02</v>
      </c>
      <c r="H76" s="24">
        <f t="shared" si="3"/>
        <v>11.02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/>
      <c r="E80" s="22"/>
      <c r="F80" s="23"/>
      <c r="G80" s="17">
        <f t="shared" si="2"/>
        <v>0</v>
      </c>
      <c r="H80" s="24">
        <f t="shared" si="3"/>
        <v>0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32.729999999999997</v>
      </c>
      <c r="E84" s="22"/>
      <c r="F84" s="23"/>
      <c r="G84" s="17">
        <f t="shared" si="2"/>
        <v>32.729999999999997</v>
      </c>
      <c r="H84" s="24">
        <f t="shared" si="3"/>
        <v>32.729999999999997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366.54</v>
      </c>
      <c r="E85" s="22"/>
      <c r="F85" s="23">
        <v>609.66999999999996</v>
      </c>
      <c r="G85" s="17">
        <f t="shared" si="2"/>
        <v>976.21</v>
      </c>
      <c r="H85" s="24">
        <f t="shared" si="3"/>
        <v>976.21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3.12</v>
      </c>
      <c r="E86" s="25"/>
      <c r="F86" s="23"/>
      <c r="G86" s="17">
        <f t="shared" si="2"/>
        <v>3.12</v>
      </c>
      <c r="H86" s="24">
        <f t="shared" si="3"/>
        <v>3.12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/>
      <c r="E100" s="22"/>
      <c r="F100" s="23"/>
      <c r="G100" s="17">
        <f t="shared" si="2"/>
        <v>0</v>
      </c>
      <c r="H100" s="24">
        <f t="shared" si="3"/>
        <v>0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43.75</v>
      </c>
      <c r="E103" s="22"/>
      <c r="F103" s="23"/>
      <c r="G103" s="17">
        <f t="shared" si="2"/>
        <v>43.75</v>
      </c>
      <c r="H103" s="24">
        <f t="shared" si="3"/>
        <v>43.75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9.36</v>
      </c>
      <c r="E112" s="22"/>
      <c r="F112" s="23"/>
      <c r="G112" s="17">
        <f t="shared" si="2"/>
        <v>9.36</v>
      </c>
      <c r="H112" s="24">
        <f t="shared" si="3"/>
        <v>9.36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8.58</v>
      </c>
      <c r="E113" s="22"/>
      <c r="F113" s="23"/>
      <c r="G113" s="17">
        <f t="shared" si="2"/>
        <v>8.58</v>
      </c>
      <c r="H113" s="24">
        <f t="shared" si="3"/>
        <v>8.58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/>
      <c r="E114" s="22"/>
      <c r="F114" s="23"/>
      <c r="G114" s="17">
        <f t="shared" si="2"/>
        <v>0</v>
      </c>
      <c r="H114" s="24">
        <f t="shared" si="3"/>
        <v>0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/>
      <c r="E116" s="22"/>
      <c r="F116" s="23"/>
      <c r="G116" s="17">
        <f t="shared" si="2"/>
        <v>0</v>
      </c>
      <c r="H116" s="24">
        <f t="shared" si="3"/>
        <v>0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/>
      <c r="E118" s="22"/>
      <c r="F118" s="23"/>
      <c r="G118" s="17">
        <f t="shared" si="2"/>
        <v>0</v>
      </c>
      <c r="H118" s="24">
        <f t="shared" si="3"/>
        <v>0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23</v>
      </c>
      <c r="E120" s="22"/>
      <c r="F120" s="23"/>
      <c r="G120" s="17">
        <f t="shared" si="2"/>
        <v>23</v>
      </c>
      <c r="H120" s="24">
        <f t="shared" si="3"/>
        <v>23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>
        <v>104.85</v>
      </c>
      <c r="E126" s="22"/>
      <c r="F126" s="23"/>
      <c r="G126" s="17">
        <f t="shared" ref="G126:G189" si="4">SUM(D126:F126)</f>
        <v>104.85</v>
      </c>
      <c r="H126" s="24">
        <f t="shared" si="3"/>
        <v>104.85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>
        <v>14</v>
      </c>
      <c r="E133" s="22"/>
      <c r="F133" s="23"/>
      <c r="G133" s="17">
        <f t="shared" si="4"/>
        <v>14</v>
      </c>
      <c r="H133" s="24">
        <f t="shared" ref="H133:H196" si="5">ROUND(G133,2)</f>
        <v>14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>
        <v>7.8</v>
      </c>
      <c r="E139" s="22"/>
      <c r="F139" s="23"/>
      <c r="G139" s="17">
        <f t="shared" si="4"/>
        <v>7.8</v>
      </c>
      <c r="H139" s="24">
        <f t="shared" si="5"/>
        <v>7.8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>
        <v>0.78</v>
      </c>
      <c r="E141" s="22"/>
      <c r="F141" s="23"/>
      <c r="G141" s="17">
        <f t="shared" si="4"/>
        <v>0.78</v>
      </c>
      <c r="H141" s="24">
        <f t="shared" si="5"/>
        <v>0.78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10.64</v>
      </c>
      <c r="E147" s="22"/>
      <c r="F147" s="23"/>
      <c r="G147" s="17">
        <f t="shared" si="4"/>
        <v>10.64</v>
      </c>
      <c r="H147" s="24">
        <f t="shared" si="5"/>
        <v>10.64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>
        <v>22.75</v>
      </c>
      <c r="E149" s="22"/>
      <c r="F149" s="23"/>
      <c r="G149" s="17">
        <f t="shared" si="4"/>
        <v>22.75</v>
      </c>
      <c r="H149" s="24">
        <f t="shared" si="5"/>
        <v>22.75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/>
      <c r="E155" s="22"/>
      <c r="F155" s="23"/>
      <c r="G155" s="17">
        <f t="shared" si="4"/>
        <v>0</v>
      </c>
      <c r="H155" s="24">
        <f t="shared" si="5"/>
        <v>0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>
        <v>12.48</v>
      </c>
      <c r="E156" s="22"/>
      <c r="F156" s="23"/>
      <c r="G156" s="17">
        <f t="shared" si="4"/>
        <v>12.48</v>
      </c>
      <c r="H156" s="24">
        <f t="shared" si="5"/>
        <v>12.48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>
        <v>7.9</v>
      </c>
      <c r="E167" s="22"/>
      <c r="F167" s="23"/>
      <c r="G167" s="17">
        <f t="shared" si="4"/>
        <v>7.9</v>
      </c>
      <c r="H167" s="24">
        <f t="shared" si="5"/>
        <v>7.9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/>
      <c r="E174" s="22"/>
      <c r="F174" s="23"/>
      <c r="G174" s="17">
        <f t="shared" si="4"/>
        <v>0</v>
      </c>
      <c r="H174" s="24">
        <f t="shared" si="5"/>
        <v>0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/>
      <c r="E177" s="22"/>
      <c r="F177" s="23"/>
      <c r="G177" s="17">
        <f t="shared" si="4"/>
        <v>0</v>
      </c>
      <c r="H177" s="24">
        <f t="shared" si="5"/>
        <v>0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8897</v>
      </c>
      <c r="B181" s="20" t="s">
        <v>312</v>
      </c>
      <c r="C181" s="21" t="s">
        <v>793</v>
      </c>
      <c r="D181" s="22">
        <v>2.34</v>
      </c>
      <c r="E181" s="22"/>
      <c r="F181" s="23"/>
      <c r="G181" s="17">
        <f t="shared" si="4"/>
        <v>2.34</v>
      </c>
      <c r="H181" s="24">
        <f t="shared" si="5"/>
        <v>2.34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>
        <v>37.67</v>
      </c>
      <c r="E186" s="22"/>
      <c r="F186" s="23"/>
      <c r="G186" s="17">
        <f t="shared" si="4"/>
        <v>37.67</v>
      </c>
      <c r="H186" s="24">
        <f t="shared" si="5"/>
        <v>37.67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13.7</v>
      </c>
      <c r="E190" s="22"/>
      <c r="F190" s="23"/>
      <c r="G190" s="17">
        <f t="shared" ref="G190:G253" si="6">SUM(D190:F190)</f>
        <v>13.7</v>
      </c>
      <c r="H190" s="24">
        <f t="shared" si="5"/>
        <v>13.7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/>
      <c r="E201" s="22"/>
      <c r="F201" s="23"/>
      <c r="G201" s="17">
        <f t="shared" si="6"/>
        <v>0</v>
      </c>
      <c r="H201" s="24">
        <f t="shared" si="7"/>
        <v>0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130077</v>
      </c>
      <c r="B223" s="20" t="s">
        <v>379</v>
      </c>
      <c r="C223" s="21" t="s">
        <v>380</v>
      </c>
      <c r="D223" s="22"/>
      <c r="E223" s="22"/>
      <c r="F223" s="23"/>
      <c r="G223" s="17">
        <f t="shared" si="6"/>
        <v>0</v>
      </c>
      <c r="H223" s="24">
        <f t="shared" si="7"/>
        <v>0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130092</v>
      </c>
      <c r="B225" s="20" t="s">
        <v>369</v>
      </c>
      <c r="C225" s="21" t="s">
        <v>795</v>
      </c>
      <c r="D225" s="22"/>
      <c r="E225" s="22"/>
      <c r="F225" s="23"/>
      <c r="G225" s="17">
        <f t="shared" si="6"/>
        <v>0</v>
      </c>
      <c r="H225" s="24">
        <f t="shared" si="7"/>
        <v>0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/>
      <c r="E229" s="22"/>
      <c r="F229" s="23"/>
      <c r="G229" s="17">
        <f t="shared" si="6"/>
        <v>0</v>
      </c>
      <c r="H229" s="24">
        <f t="shared" si="7"/>
        <v>0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>
        <v>1.56</v>
      </c>
      <c r="E232" s="22"/>
      <c r="F232" s="23"/>
      <c r="G232" s="17">
        <f t="shared" si="6"/>
        <v>1.56</v>
      </c>
      <c r="H232" s="24">
        <f t="shared" si="7"/>
        <v>1.56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>
        <v>13.92</v>
      </c>
      <c r="E240" s="22"/>
      <c r="F240" s="23"/>
      <c r="G240" s="17">
        <f t="shared" si="6"/>
        <v>13.92</v>
      </c>
      <c r="H240" s="24">
        <f t="shared" si="7"/>
        <v>13.92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799</v>
      </c>
      <c r="D244" s="22">
        <v>16.38</v>
      </c>
      <c r="E244" s="22"/>
      <c r="F244" s="23"/>
      <c r="G244" s="17">
        <f t="shared" si="6"/>
        <v>16.38</v>
      </c>
      <c r="H244" s="24">
        <f t="shared" si="7"/>
        <v>16.38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>
        <v>4.68</v>
      </c>
      <c r="E245" s="22"/>
      <c r="F245" s="23"/>
      <c r="G245" s="17">
        <f t="shared" si="6"/>
        <v>4.68</v>
      </c>
      <c r="H245" s="24">
        <f t="shared" si="7"/>
        <v>4.68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/>
      <c r="E249" s="22"/>
      <c r="F249" s="23"/>
      <c r="G249" s="17">
        <f t="shared" si="6"/>
        <v>0</v>
      </c>
      <c r="H249" s="24">
        <f t="shared" si="7"/>
        <v>0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>
        <v>4.83</v>
      </c>
      <c r="E255" s="22"/>
      <c r="F255" s="23"/>
      <c r="G255" s="17">
        <f t="shared" si="8"/>
        <v>4.83</v>
      </c>
      <c r="H255" s="24">
        <f t="shared" si="7"/>
        <v>4.83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9.36</v>
      </c>
      <c r="E258" s="22"/>
      <c r="F258" s="23"/>
      <c r="G258" s="17">
        <f t="shared" si="8"/>
        <v>9.36</v>
      </c>
      <c r="H258" s="24">
        <f t="shared" si="7"/>
        <v>9.36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73.41</v>
      </c>
      <c r="E259" s="22"/>
      <c r="F259" s="23"/>
      <c r="G259" s="17">
        <f t="shared" si="8"/>
        <v>73.41</v>
      </c>
      <c r="H259" s="24">
        <f t="shared" si="7"/>
        <v>73.41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>
        <v>10.92</v>
      </c>
      <c r="E282" s="22"/>
      <c r="F282" s="23"/>
      <c r="G282" s="17">
        <f t="shared" si="8"/>
        <v>10.92</v>
      </c>
      <c r="H282" s="24">
        <f t="shared" si="9"/>
        <v>10.92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402.63</v>
      </c>
      <c r="E306" s="22"/>
      <c r="F306" s="23"/>
      <c r="G306" s="17">
        <f t="shared" si="8"/>
        <v>402.63</v>
      </c>
      <c r="H306" s="24">
        <f t="shared" si="9"/>
        <v>402.63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/>
      <c r="E311" s="22"/>
      <c r="F311" s="23"/>
      <c r="G311" s="17">
        <f t="shared" si="8"/>
        <v>0</v>
      </c>
      <c r="H311" s="24">
        <f t="shared" si="9"/>
        <v>0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215.24</v>
      </c>
      <c r="E317" s="22"/>
      <c r="F317" s="23"/>
      <c r="G317" s="17">
        <f t="shared" si="10"/>
        <v>215.24</v>
      </c>
      <c r="H317" s="24">
        <f t="shared" si="9"/>
        <v>215.24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>
        <v>8.6</v>
      </c>
      <c r="E321" s="22"/>
      <c r="F321" s="23"/>
      <c r="G321" s="17">
        <f t="shared" si="10"/>
        <v>8.6</v>
      </c>
      <c r="H321" s="24">
        <f t="shared" si="9"/>
        <v>8.6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>
        <v>0.78</v>
      </c>
      <c r="E328" s="22"/>
      <c r="F328" s="23"/>
      <c r="G328" s="17">
        <f t="shared" si="10"/>
        <v>0.78</v>
      </c>
      <c r="H328" s="24">
        <f t="shared" si="11"/>
        <v>0.78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/>
      <c r="E348" s="22"/>
      <c r="F348" s="23"/>
      <c r="G348" s="17">
        <f t="shared" si="10"/>
        <v>0</v>
      </c>
      <c r="H348" s="24">
        <f t="shared" si="11"/>
        <v>0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180300</v>
      </c>
      <c r="B360" s="20" t="s">
        <v>611</v>
      </c>
      <c r="C360" s="21" t="s">
        <v>202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796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210066</v>
      </c>
      <c r="B371" s="20" t="s">
        <v>607</v>
      </c>
      <c r="C371" s="21" t="s">
        <v>797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624</v>
      </c>
      <c r="D377" s="22"/>
      <c r="E377" s="22"/>
      <c r="F377" s="23"/>
      <c r="G377" s="17">
        <f t="shared" si="10"/>
        <v>0</v>
      </c>
      <c r="H377" s="24">
        <f t="shared" si="11"/>
        <v>0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222553</v>
      </c>
      <c r="B383" s="20" t="s">
        <v>627</v>
      </c>
      <c r="C383" s="21" t="s">
        <v>798</v>
      </c>
      <c r="D383" s="22"/>
      <c r="E383" s="22"/>
      <c r="F383" s="23"/>
      <c r="G383" s="17">
        <f t="shared" si="12"/>
        <v>0</v>
      </c>
      <c r="H383" s="24">
        <f t="shared" si="11"/>
        <v>0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79.3</v>
      </c>
      <c r="E384" s="22"/>
      <c r="F384" s="23"/>
      <c r="G384" s="17">
        <f t="shared" si="12"/>
        <v>79.3</v>
      </c>
      <c r="H384" s="24">
        <f t="shared" si="11"/>
        <v>79.3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612.42999999999995</v>
      </c>
      <c r="E387" s="22"/>
      <c r="F387" s="23"/>
      <c r="G387" s="17">
        <f t="shared" si="12"/>
        <v>612.42999999999995</v>
      </c>
      <c r="H387" s="24">
        <f t="shared" si="11"/>
        <v>612.42999999999995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100.81</v>
      </c>
      <c r="E388" s="4">
        <v>24.7</v>
      </c>
      <c r="F388" s="23"/>
      <c r="G388" s="17">
        <f t="shared" si="12"/>
        <v>125.51</v>
      </c>
      <c r="H388" s="24">
        <f t="shared" si="11"/>
        <v>125.51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154.09</v>
      </c>
      <c r="E389" s="22"/>
      <c r="F389" s="23"/>
      <c r="G389" s="17">
        <f t="shared" si="12"/>
        <v>154.09</v>
      </c>
      <c r="H389" s="24">
        <f t="shared" ref="H389:H401" si="13">ROUND(G389,2)</f>
        <v>154.09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39.07</v>
      </c>
      <c r="E391" s="22"/>
      <c r="F391" s="23">
        <v>303.31</v>
      </c>
      <c r="G391" s="17">
        <f t="shared" si="12"/>
        <v>342.38</v>
      </c>
      <c r="H391" s="24">
        <f t="shared" si="13"/>
        <v>342.38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/>
      <c r="E394" s="22"/>
      <c r="F394" s="23"/>
      <c r="G394" s="17">
        <f t="shared" si="12"/>
        <v>0</v>
      </c>
      <c r="H394" s="24">
        <f t="shared" si="13"/>
        <v>0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1.56</v>
      </c>
      <c r="E396" s="22"/>
      <c r="F396" s="23"/>
      <c r="G396" s="17">
        <f t="shared" si="12"/>
        <v>1.56</v>
      </c>
      <c r="H396" s="24">
        <f t="shared" si="13"/>
        <v>1.56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/>
      <c r="E397" s="22"/>
      <c r="F397" s="23"/>
      <c r="G397" s="17">
        <f t="shared" si="12"/>
        <v>0</v>
      </c>
      <c r="H397" s="24">
        <f t="shared" si="13"/>
        <v>0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>
        <v>24.96</v>
      </c>
      <c r="E399" s="22"/>
      <c r="F399" s="23"/>
      <c r="G399" s="17">
        <f t="shared" si="12"/>
        <v>24.96</v>
      </c>
      <c r="H399" s="24">
        <f t="shared" si="13"/>
        <v>24.96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2726.8300000000004</v>
      </c>
      <c r="E402" s="34">
        <f>SUM(E5:E401)</f>
        <v>24.7</v>
      </c>
      <c r="F402" s="35">
        <f>SUM(F10:F401)</f>
        <v>912.98</v>
      </c>
      <c r="G402" s="36">
        <f>SUM(G5:G401)</f>
        <v>3664.51</v>
      </c>
      <c r="H402" s="37">
        <f>SUM(H5:H401)</f>
        <v>3664.51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5E64-3B7C-45C8-B584-2B9B0B783275}">
  <dimension ref="A2:H50"/>
  <sheetViews>
    <sheetView zoomScale="120" zoomScaleNormal="120" workbookViewId="0">
      <selection activeCell="K15" sqref="K15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46235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17.13</v>
      </c>
      <c r="E5" s="15"/>
      <c r="F5" s="16"/>
      <c r="G5" s="17">
        <f t="shared" ref="G5:G9" si="0">SUM(D5:F5)</f>
        <v>17.13</v>
      </c>
      <c r="H5" s="18">
        <f t="shared" ref="H5:H9" si="1">ROUND(G5,2)</f>
        <v>17.13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0.78</v>
      </c>
      <c r="E6" s="22"/>
      <c r="F6" s="23"/>
      <c r="G6" s="17">
        <f t="shared" si="0"/>
        <v>0.78</v>
      </c>
      <c r="H6" s="24">
        <f t="shared" si="1"/>
        <v>0.78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19.43</v>
      </c>
      <c r="E7" s="22"/>
      <c r="F7" s="23"/>
      <c r="G7" s="17">
        <f t="shared" si="0"/>
        <v>19.43</v>
      </c>
      <c r="H7" s="24">
        <f t="shared" si="1"/>
        <v>19.43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155.88999999999999</v>
      </c>
      <c r="E8" s="22"/>
      <c r="F8" s="23"/>
      <c r="G8" s="17">
        <f t="shared" si="0"/>
        <v>155.88999999999999</v>
      </c>
      <c r="H8" s="24">
        <f t="shared" si="1"/>
        <v>155.88999999999999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17.760000000000002</v>
      </c>
      <c r="E9" s="22"/>
      <c r="F9" s="23"/>
      <c r="G9" s="17">
        <f t="shared" si="0"/>
        <v>17.760000000000002</v>
      </c>
      <c r="H9" s="24">
        <f t="shared" si="1"/>
        <v>17.760000000000002</v>
      </c>
    </row>
    <row r="10" spans="1:8" ht="15" customHeight="1" x14ac:dyDescent="0.25">
      <c r="A10" s="19">
        <v>5280</v>
      </c>
      <c r="B10" s="20" t="s">
        <v>125</v>
      </c>
      <c r="C10" s="21" t="s">
        <v>126</v>
      </c>
      <c r="D10" s="22">
        <v>8.3000000000000007</v>
      </c>
      <c r="E10" s="22"/>
      <c r="F10" s="23"/>
      <c r="G10" s="17">
        <f t="shared" ref="G10:G18" si="2">SUM(D10:F10)</f>
        <v>8.3000000000000007</v>
      </c>
      <c r="H10" s="24">
        <f t="shared" ref="H10:H19" si="3">ROUND(G10,2)</f>
        <v>8.3000000000000007</v>
      </c>
    </row>
    <row r="11" spans="1:8" ht="15" customHeight="1" x14ac:dyDescent="0.25">
      <c r="A11" s="19">
        <v>5470</v>
      </c>
      <c r="B11" s="20" t="s">
        <v>136</v>
      </c>
      <c r="C11" s="21" t="s">
        <v>137</v>
      </c>
      <c r="D11" s="22">
        <v>11.02</v>
      </c>
      <c r="E11" s="22"/>
      <c r="F11" s="23"/>
      <c r="G11" s="17">
        <f t="shared" si="2"/>
        <v>11.02</v>
      </c>
      <c r="H11" s="24">
        <f t="shared" si="3"/>
        <v>11.02</v>
      </c>
    </row>
    <row r="12" spans="1:8" ht="15" customHeight="1" x14ac:dyDescent="0.25">
      <c r="A12" s="19">
        <v>5660</v>
      </c>
      <c r="B12" s="20" t="s">
        <v>150</v>
      </c>
      <c r="C12" s="21" t="s">
        <v>151</v>
      </c>
      <c r="D12" s="22">
        <v>32.729999999999997</v>
      </c>
      <c r="E12" s="22"/>
      <c r="F12" s="23"/>
      <c r="G12" s="17">
        <f t="shared" si="2"/>
        <v>32.729999999999997</v>
      </c>
      <c r="H12" s="24">
        <f t="shared" si="3"/>
        <v>32.729999999999997</v>
      </c>
    </row>
    <row r="13" spans="1:8" ht="15" customHeight="1" x14ac:dyDescent="0.25">
      <c r="A13" s="19">
        <v>5690</v>
      </c>
      <c r="B13" s="20" t="s">
        <v>152</v>
      </c>
      <c r="C13" s="21" t="s">
        <v>153</v>
      </c>
      <c r="D13" s="22">
        <v>366.54</v>
      </c>
      <c r="E13" s="22"/>
      <c r="F13" s="23">
        <v>609.66999999999996</v>
      </c>
      <c r="G13" s="17">
        <f t="shared" si="2"/>
        <v>976.21</v>
      </c>
      <c r="H13" s="24">
        <f t="shared" si="3"/>
        <v>976.21</v>
      </c>
    </row>
    <row r="14" spans="1:8" ht="15" customHeight="1" x14ac:dyDescent="0.25">
      <c r="A14" s="19">
        <v>5760</v>
      </c>
      <c r="B14" s="20" t="s">
        <v>154</v>
      </c>
      <c r="C14" s="21" t="s">
        <v>155</v>
      </c>
      <c r="D14" s="25">
        <v>3.12</v>
      </c>
      <c r="E14" s="25"/>
      <c r="F14" s="23"/>
      <c r="G14" s="17">
        <f t="shared" si="2"/>
        <v>3.12</v>
      </c>
      <c r="H14" s="24">
        <f t="shared" si="3"/>
        <v>3.12</v>
      </c>
    </row>
    <row r="15" spans="1:8" ht="15" customHeight="1" x14ac:dyDescent="0.25">
      <c r="A15" s="19">
        <v>6500</v>
      </c>
      <c r="B15" s="20" t="s">
        <v>180</v>
      </c>
      <c r="C15" s="21" t="s">
        <v>181</v>
      </c>
      <c r="D15" s="22">
        <v>43.75</v>
      </c>
      <c r="E15" s="22"/>
      <c r="F15" s="23"/>
      <c r="G15" s="17">
        <f t="shared" si="2"/>
        <v>43.75</v>
      </c>
      <c r="H15" s="24">
        <f t="shared" si="3"/>
        <v>43.75</v>
      </c>
    </row>
    <row r="16" spans="1:8" ht="15" customHeight="1" x14ac:dyDescent="0.25">
      <c r="A16" s="19">
        <v>6610</v>
      </c>
      <c r="B16" s="20" t="s">
        <v>190</v>
      </c>
      <c r="C16" s="21" t="s">
        <v>196</v>
      </c>
      <c r="D16" s="22">
        <v>9.36</v>
      </c>
      <c r="E16" s="22"/>
      <c r="F16" s="23"/>
      <c r="G16" s="17">
        <f t="shared" si="2"/>
        <v>9.36</v>
      </c>
      <c r="H16" s="24">
        <f t="shared" si="3"/>
        <v>9.36</v>
      </c>
    </row>
    <row r="17" spans="1:8" ht="15" customHeight="1" x14ac:dyDescent="0.25">
      <c r="A17" s="19">
        <v>6670</v>
      </c>
      <c r="B17" s="20" t="s">
        <v>190</v>
      </c>
      <c r="C17" s="21" t="s">
        <v>197</v>
      </c>
      <c r="D17" s="22">
        <v>8.58</v>
      </c>
      <c r="E17" s="22"/>
      <c r="F17" s="23"/>
      <c r="G17" s="17">
        <f t="shared" si="2"/>
        <v>8.58</v>
      </c>
      <c r="H17" s="24">
        <f t="shared" si="3"/>
        <v>8.58</v>
      </c>
    </row>
    <row r="18" spans="1:8" ht="15" customHeight="1" x14ac:dyDescent="0.25">
      <c r="A18" s="19">
        <v>6950</v>
      </c>
      <c r="B18" s="20" t="s">
        <v>208</v>
      </c>
      <c r="C18" s="21" t="s">
        <v>209</v>
      </c>
      <c r="D18" s="22">
        <v>23</v>
      </c>
      <c r="E18" s="22"/>
      <c r="F18" s="23"/>
      <c r="G18" s="17">
        <f t="shared" si="2"/>
        <v>23</v>
      </c>
      <c r="H18" s="24">
        <f t="shared" si="3"/>
        <v>23</v>
      </c>
    </row>
    <row r="19" spans="1:8" ht="15" customHeight="1" x14ac:dyDescent="0.25">
      <c r="A19" s="19">
        <v>7140</v>
      </c>
      <c r="B19" s="20" t="s">
        <v>220</v>
      </c>
      <c r="C19" s="21" t="s">
        <v>221</v>
      </c>
      <c r="D19" s="22">
        <v>104.85</v>
      </c>
      <c r="E19" s="22"/>
      <c r="F19" s="23"/>
      <c r="G19" s="17">
        <f t="shared" ref="G19:G28" si="4">SUM(D19:F19)</f>
        <v>104.85</v>
      </c>
      <c r="H19" s="24">
        <f t="shared" si="3"/>
        <v>104.85</v>
      </c>
    </row>
    <row r="20" spans="1:8" ht="15" customHeight="1" x14ac:dyDescent="0.25">
      <c r="A20" s="19">
        <v>7280</v>
      </c>
      <c r="B20" s="20" t="s">
        <v>234</v>
      </c>
      <c r="C20" s="21" t="s">
        <v>235</v>
      </c>
      <c r="D20" s="22">
        <v>14</v>
      </c>
      <c r="E20" s="22"/>
      <c r="F20" s="23"/>
      <c r="G20" s="17">
        <f t="shared" si="4"/>
        <v>14</v>
      </c>
      <c r="H20" s="24">
        <f t="shared" ref="H20:H29" si="5">ROUND(G20,2)</f>
        <v>14</v>
      </c>
    </row>
    <row r="21" spans="1:8" ht="15" customHeight="1" x14ac:dyDescent="0.25">
      <c r="A21" s="19">
        <v>7459</v>
      </c>
      <c r="B21" s="20" t="s">
        <v>230</v>
      </c>
      <c r="C21" s="21" t="s">
        <v>675</v>
      </c>
      <c r="D21" s="22">
        <v>7.8</v>
      </c>
      <c r="E21" s="22"/>
      <c r="F21" s="23"/>
      <c r="G21" s="17">
        <f t="shared" si="4"/>
        <v>7.8</v>
      </c>
      <c r="H21" s="24">
        <f t="shared" si="5"/>
        <v>7.8</v>
      </c>
    </row>
    <row r="22" spans="1:8" ht="15" customHeight="1" x14ac:dyDescent="0.25">
      <c r="A22" s="19">
        <v>7462</v>
      </c>
      <c r="B22" s="20" t="s">
        <v>248</v>
      </c>
      <c r="C22" s="21" t="s">
        <v>249</v>
      </c>
      <c r="D22" s="22">
        <v>0.78</v>
      </c>
      <c r="E22" s="22"/>
      <c r="F22" s="23"/>
      <c r="G22" s="17">
        <f t="shared" si="4"/>
        <v>0.78</v>
      </c>
      <c r="H22" s="24">
        <f t="shared" si="5"/>
        <v>0.78</v>
      </c>
    </row>
    <row r="23" spans="1:8" ht="15" customHeight="1" x14ac:dyDescent="0.25">
      <c r="A23" s="19">
        <v>7490</v>
      </c>
      <c r="B23" s="20" t="s">
        <v>257</v>
      </c>
      <c r="C23" s="21" t="s">
        <v>258</v>
      </c>
      <c r="D23" s="22">
        <v>10.64</v>
      </c>
      <c r="E23" s="22"/>
      <c r="F23" s="23"/>
      <c r="G23" s="17">
        <f t="shared" si="4"/>
        <v>10.64</v>
      </c>
      <c r="H23" s="24">
        <f t="shared" si="5"/>
        <v>10.64</v>
      </c>
    </row>
    <row r="24" spans="1:8" ht="15" customHeight="1" x14ac:dyDescent="0.25">
      <c r="A24" s="19">
        <v>7540</v>
      </c>
      <c r="B24" s="20" t="s">
        <v>261</v>
      </c>
      <c r="C24" s="21" t="s">
        <v>262</v>
      </c>
      <c r="D24" s="22">
        <v>22.75</v>
      </c>
      <c r="E24" s="22"/>
      <c r="F24" s="23"/>
      <c r="G24" s="17">
        <f t="shared" si="4"/>
        <v>22.75</v>
      </c>
      <c r="H24" s="24">
        <f t="shared" si="5"/>
        <v>22.75</v>
      </c>
    </row>
    <row r="25" spans="1:8" ht="15" customHeight="1" x14ac:dyDescent="0.25">
      <c r="A25" s="19">
        <v>8000</v>
      </c>
      <c r="B25" s="20" t="s">
        <v>272</v>
      </c>
      <c r="C25" s="21" t="s">
        <v>273</v>
      </c>
      <c r="D25" s="22">
        <v>12.48</v>
      </c>
      <c r="E25" s="22"/>
      <c r="F25" s="23"/>
      <c r="G25" s="17">
        <f t="shared" si="4"/>
        <v>12.48</v>
      </c>
      <c r="H25" s="24">
        <f t="shared" si="5"/>
        <v>12.48</v>
      </c>
    </row>
    <row r="26" spans="1:8" ht="15" customHeight="1" x14ac:dyDescent="0.25">
      <c r="A26" s="19">
        <v>8220</v>
      </c>
      <c r="B26" s="20" t="s">
        <v>289</v>
      </c>
      <c r="C26" s="21" t="s">
        <v>290</v>
      </c>
      <c r="D26" s="22">
        <v>7.9</v>
      </c>
      <c r="E26" s="22"/>
      <c r="F26" s="23"/>
      <c r="G26" s="17">
        <f t="shared" si="4"/>
        <v>7.9</v>
      </c>
      <c r="H26" s="24">
        <f t="shared" si="5"/>
        <v>7.9</v>
      </c>
    </row>
    <row r="27" spans="1:8" ht="15" customHeight="1" x14ac:dyDescent="0.25">
      <c r="A27" s="19">
        <v>8897</v>
      </c>
      <c r="B27" s="20" t="s">
        <v>312</v>
      </c>
      <c r="C27" s="21" t="s">
        <v>793</v>
      </c>
      <c r="D27" s="22">
        <v>2.34</v>
      </c>
      <c r="E27" s="22"/>
      <c r="F27" s="23"/>
      <c r="G27" s="17">
        <f t="shared" si="4"/>
        <v>2.34</v>
      </c>
      <c r="H27" s="24">
        <f t="shared" si="5"/>
        <v>2.34</v>
      </c>
    </row>
    <row r="28" spans="1:8" ht="15" customHeight="1" x14ac:dyDescent="0.25">
      <c r="A28" s="19">
        <v>8990</v>
      </c>
      <c r="B28" s="20" t="s">
        <v>319</v>
      </c>
      <c r="C28" s="21" t="s">
        <v>320</v>
      </c>
      <c r="D28" s="22">
        <v>37.67</v>
      </c>
      <c r="E28" s="22"/>
      <c r="F28" s="23"/>
      <c r="G28" s="17">
        <f t="shared" si="4"/>
        <v>37.67</v>
      </c>
      <c r="H28" s="24">
        <f t="shared" si="5"/>
        <v>37.67</v>
      </c>
    </row>
    <row r="29" spans="1:8" ht="15" customHeight="1" x14ac:dyDescent="0.25">
      <c r="A29" s="19">
        <v>9090</v>
      </c>
      <c r="B29" s="20" t="s">
        <v>326</v>
      </c>
      <c r="C29" s="21" t="s">
        <v>327</v>
      </c>
      <c r="D29" s="22">
        <v>13.7</v>
      </c>
      <c r="E29" s="22"/>
      <c r="F29" s="23"/>
      <c r="G29" s="17">
        <f t="shared" ref="G29:G33" si="6">SUM(D29:F29)</f>
        <v>13.7</v>
      </c>
      <c r="H29" s="24">
        <f t="shared" si="5"/>
        <v>13.7</v>
      </c>
    </row>
    <row r="30" spans="1:8" ht="15" customHeight="1" x14ac:dyDescent="0.25">
      <c r="A30" s="19">
        <v>130100</v>
      </c>
      <c r="B30" s="20" t="s">
        <v>396</v>
      </c>
      <c r="C30" s="21" t="s">
        <v>765</v>
      </c>
      <c r="D30" s="22">
        <v>1.56</v>
      </c>
      <c r="E30" s="22"/>
      <c r="F30" s="23"/>
      <c r="G30" s="17">
        <f t="shared" si="6"/>
        <v>1.56</v>
      </c>
      <c r="H30" s="24">
        <f t="shared" ref="H30:H36" si="7">ROUND(G30,2)</f>
        <v>1.56</v>
      </c>
    </row>
    <row r="31" spans="1:8" ht="15" customHeight="1" x14ac:dyDescent="0.25">
      <c r="A31" s="19">
        <v>130402</v>
      </c>
      <c r="B31" s="20" t="s">
        <v>408</v>
      </c>
      <c r="C31" s="21" t="s">
        <v>409</v>
      </c>
      <c r="D31" s="22">
        <v>13.92</v>
      </c>
      <c r="E31" s="22"/>
      <c r="F31" s="23"/>
      <c r="G31" s="17">
        <f t="shared" si="6"/>
        <v>13.92</v>
      </c>
      <c r="H31" s="24">
        <f t="shared" si="7"/>
        <v>13.92</v>
      </c>
    </row>
    <row r="32" spans="1:8" ht="15" customHeight="1" x14ac:dyDescent="0.25">
      <c r="A32" s="19">
        <v>130441</v>
      </c>
      <c r="B32" s="20" t="s">
        <v>416</v>
      </c>
      <c r="C32" s="21" t="s">
        <v>799</v>
      </c>
      <c r="D32" s="22">
        <v>16.38</v>
      </c>
      <c r="E32" s="22"/>
      <c r="F32" s="23"/>
      <c r="G32" s="17">
        <f t="shared" si="6"/>
        <v>16.38</v>
      </c>
      <c r="H32" s="24">
        <f t="shared" si="7"/>
        <v>16.38</v>
      </c>
    </row>
    <row r="33" spans="1:8" ht="15" customHeight="1" x14ac:dyDescent="0.25">
      <c r="A33" s="19">
        <v>130482</v>
      </c>
      <c r="B33" s="20" t="s">
        <v>400</v>
      </c>
      <c r="C33" s="21" t="s">
        <v>756</v>
      </c>
      <c r="D33" s="22">
        <v>4.68</v>
      </c>
      <c r="E33" s="22"/>
      <c r="F33" s="23"/>
      <c r="G33" s="17">
        <f t="shared" si="6"/>
        <v>4.68</v>
      </c>
      <c r="H33" s="24">
        <f t="shared" si="7"/>
        <v>4.68</v>
      </c>
    </row>
    <row r="34" spans="1:8" ht="15" customHeight="1" x14ac:dyDescent="0.25">
      <c r="A34" s="19">
        <v>130531</v>
      </c>
      <c r="B34" s="20" t="s">
        <v>434</v>
      </c>
      <c r="C34" s="21" t="s">
        <v>435</v>
      </c>
      <c r="D34" s="22">
        <v>4.83</v>
      </c>
      <c r="E34" s="22"/>
      <c r="F34" s="23"/>
      <c r="G34" s="17">
        <f t="shared" ref="G34:G38" si="8">SUM(D34:F34)</f>
        <v>4.83</v>
      </c>
      <c r="H34" s="24">
        <f t="shared" si="7"/>
        <v>4.83</v>
      </c>
    </row>
    <row r="35" spans="1:8" ht="15" customHeight="1" x14ac:dyDescent="0.25">
      <c r="A35" s="19">
        <v>130554</v>
      </c>
      <c r="B35" s="20" t="s">
        <v>436</v>
      </c>
      <c r="C35" s="21" t="s">
        <v>770</v>
      </c>
      <c r="D35" s="22">
        <v>9.36</v>
      </c>
      <c r="E35" s="22"/>
      <c r="F35" s="23"/>
      <c r="G35" s="17">
        <f t="shared" si="8"/>
        <v>9.36</v>
      </c>
      <c r="H35" s="24">
        <f t="shared" si="7"/>
        <v>9.36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73.41</v>
      </c>
      <c r="E36" s="22"/>
      <c r="F36" s="23"/>
      <c r="G36" s="17">
        <f t="shared" si="8"/>
        <v>73.41</v>
      </c>
      <c r="H36" s="24">
        <f t="shared" si="7"/>
        <v>73.41</v>
      </c>
    </row>
    <row r="37" spans="1:8" ht="15" customHeight="1" x14ac:dyDescent="0.25">
      <c r="A37" s="19">
        <v>130718</v>
      </c>
      <c r="B37" s="20" t="s">
        <v>475</v>
      </c>
      <c r="C37" s="21" t="s">
        <v>691</v>
      </c>
      <c r="D37" s="22">
        <v>10.92</v>
      </c>
      <c r="E37" s="22"/>
      <c r="F37" s="23"/>
      <c r="G37" s="17">
        <f t="shared" si="8"/>
        <v>10.92</v>
      </c>
      <c r="H37" s="24">
        <f t="shared" ref="H37:H40" si="9">ROUND(G37,2)</f>
        <v>10.92</v>
      </c>
    </row>
    <row r="38" spans="1:8" ht="15" customHeight="1" x14ac:dyDescent="0.25">
      <c r="A38" s="19">
        <v>130880</v>
      </c>
      <c r="B38" s="20" t="s">
        <v>515</v>
      </c>
      <c r="C38" s="21" t="s">
        <v>516</v>
      </c>
      <c r="D38" s="22">
        <v>402.63</v>
      </c>
      <c r="E38" s="22"/>
      <c r="F38" s="23"/>
      <c r="G38" s="17">
        <f t="shared" si="8"/>
        <v>402.63</v>
      </c>
      <c r="H38" s="24">
        <f t="shared" si="9"/>
        <v>402.63</v>
      </c>
    </row>
    <row r="39" spans="1:8" ht="15" customHeight="1" x14ac:dyDescent="0.25">
      <c r="A39" s="19">
        <v>150020</v>
      </c>
      <c r="B39" s="20" t="s">
        <v>534</v>
      </c>
      <c r="C39" s="21" t="s">
        <v>535</v>
      </c>
      <c r="D39" s="22">
        <v>215.24</v>
      </c>
      <c r="E39" s="22"/>
      <c r="F39" s="23"/>
      <c r="G39" s="17">
        <f t="shared" ref="G39:G41" si="10">SUM(D39:F39)</f>
        <v>215.24</v>
      </c>
      <c r="H39" s="24">
        <f t="shared" si="9"/>
        <v>215.24</v>
      </c>
    </row>
    <row r="40" spans="1:8" ht="15" customHeight="1" x14ac:dyDescent="0.25">
      <c r="A40" s="19">
        <v>152001</v>
      </c>
      <c r="B40" s="20" t="s">
        <v>540</v>
      </c>
      <c r="C40" s="21" t="s">
        <v>541</v>
      </c>
      <c r="D40" s="22">
        <v>8.6</v>
      </c>
      <c r="E40" s="22"/>
      <c r="F40" s="23"/>
      <c r="G40" s="17">
        <f t="shared" si="10"/>
        <v>8.6</v>
      </c>
      <c r="H40" s="24">
        <f t="shared" si="9"/>
        <v>8.6</v>
      </c>
    </row>
    <row r="41" spans="1:8" ht="15" customHeight="1" x14ac:dyDescent="0.25">
      <c r="A41" s="19">
        <v>152008</v>
      </c>
      <c r="B41" s="20" t="s">
        <v>554</v>
      </c>
      <c r="C41" s="21" t="s">
        <v>555</v>
      </c>
      <c r="D41" s="22">
        <v>0.78</v>
      </c>
      <c r="E41" s="22"/>
      <c r="F41" s="23"/>
      <c r="G41" s="17">
        <f t="shared" si="10"/>
        <v>0.78</v>
      </c>
      <c r="H41" s="24">
        <f t="shared" ref="H41:H44" si="11">ROUND(G41,2)</f>
        <v>0.78</v>
      </c>
    </row>
    <row r="42" spans="1:8" ht="15" customHeight="1" x14ac:dyDescent="0.25">
      <c r="A42" s="19">
        <v>222552</v>
      </c>
      <c r="B42" s="20" t="s">
        <v>627</v>
      </c>
      <c r="C42" s="21" t="s">
        <v>787</v>
      </c>
      <c r="D42" s="22">
        <v>79.3</v>
      </c>
      <c r="E42" s="22"/>
      <c r="F42" s="23"/>
      <c r="G42" s="17">
        <f t="shared" ref="G42:G48" si="12">SUM(D42:F42)</f>
        <v>79.3</v>
      </c>
      <c r="H42" s="24">
        <f t="shared" si="11"/>
        <v>79.3</v>
      </c>
    </row>
    <row r="43" spans="1:8" ht="15" customHeight="1" x14ac:dyDescent="0.25">
      <c r="A43" s="19">
        <v>230201</v>
      </c>
      <c r="B43" s="20" t="s">
        <v>631</v>
      </c>
      <c r="C43" s="21" t="s">
        <v>632</v>
      </c>
      <c r="D43" s="22">
        <v>612.42999999999995</v>
      </c>
      <c r="E43" s="22"/>
      <c r="F43" s="23"/>
      <c r="G43" s="17">
        <f t="shared" si="12"/>
        <v>612.42999999999995</v>
      </c>
      <c r="H43" s="24">
        <f t="shared" si="11"/>
        <v>612.42999999999995</v>
      </c>
    </row>
    <row r="44" spans="1:8" ht="15" customHeight="1" x14ac:dyDescent="0.25">
      <c r="A44" s="19">
        <v>230202</v>
      </c>
      <c r="B44" s="20" t="s">
        <v>633</v>
      </c>
      <c r="C44" s="21" t="s">
        <v>634</v>
      </c>
      <c r="D44" s="22">
        <v>100.81</v>
      </c>
      <c r="E44" s="4">
        <v>24.7</v>
      </c>
      <c r="F44" s="23"/>
      <c r="G44" s="17">
        <f t="shared" si="12"/>
        <v>125.51</v>
      </c>
      <c r="H44" s="24">
        <f t="shared" si="11"/>
        <v>125.51</v>
      </c>
    </row>
    <row r="45" spans="1:8" ht="15" customHeight="1" x14ac:dyDescent="0.25">
      <c r="A45" s="19">
        <v>230203</v>
      </c>
      <c r="B45" s="20" t="s">
        <v>635</v>
      </c>
      <c r="C45" s="21" t="s">
        <v>636</v>
      </c>
      <c r="D45" s="22">
        <v>154.09</v>
      </c>
      <c r="E45" s="22"/>
      <c r="F45" s="23"/>
      <c r="G45" s="17">
        <f t="shared" si="12"/>
        <v>154.09</v>
      </c>
      <c r="H45" s="24">
        <f t="shared" ref="H45:H48" si="13">ROUND(G45,2)</f>
        <v>154.09</v>
      </c>
    </row>
    <row r="46" spans="1:8" ht="15" customHeight="1" x14ac:dyDescent="0.25">
      <c r="A46" s="19">
        <v>230208</v>
      </c>
      <c r="B46" s="20" t="s">
        <v>639</v>
      </c>
      <c r="C46" s="21" t="s">
        <v>640</v>
      </c>
      <c r="D46" s="22">
        <v>39.07</v>
      </c>
      <c r="E46" s="22"/>
      <c r="F46" s="23">
        <v>303.31</v>
      </c>
      <c r="G46" s="17">
        <f t="shared" si="12"/>
        <v>342.38</v>
      </c>
      <c r="H46" s="24">
        <f t="shared" si="13"/>
        <v>342.38</v>
      </c>
    </row>
    <row r="47" spans="1:8" ht="15" customHeight="1" x14ac:dyDescent="0.25">
      <c r="A47" s="26" t="s">
        <v>718</v>
      </c>
      <c r="B47" s="20" t="s">
        <v>645</v>
      </c>
      <c r="C47" s="21" t="s">
        <v>719</v>
      </c>
      <c r="D47" s="22">
        <v>1.56</v>
      </c>
      <c r="E47" s="22"/>
      <c r="F47" s="23"/>
      <c r="G47" s="17">
        <f t="shared" si="12"/>
        <v>1.56</v>
      </c>
      <c r="H47" s="24">
        <f t="shared" si="13"/>
        <v>1.56</v>
      </c>
    </row>
    <row r="48" spans="1:8" ht="15" customHeight="1" x14ac:dyDescent="0.25">
      <c r="A48" s="19">
        <v>814020</v>
      </c>
      <c r="B48" s="20" t="s">
        <v>651</v>
      </c>
      <c r="C48" s="21" t="s">
        <v>777</v>
      </c>
      <c r="D48" s="22">
        <v>24.96</v>
      </c>
      <c r="E48" s="22"/>
      <c r="F48" s="23"/>
      <c r="G48" s="17">
        <f t="shared" si="12"/>
        <v>24.96</v>
      </c>
      <c r="H48" s="24">
        <f t="shared" si="13"/>
        <v>24.96</v>
      </c>
    </row>
    <row r="49" spans="1:8" ht="15" customHeight="1" x14ac:dyDescent="0.25">
      <c r="D49" s="34">
        <f>SUM(D5:D48)</f>
        <v>2726.8300000000004</v>
      </c>
      <c r="E49" s="34">
        <f>SUM(E5:E48)</f>
        <v>24.7</v>
      </c>
      <c r="F49" s="35">
        <f>SUM(F6:F48)</f>
        <v>912.98</v>
      </c>
      <c r="G49" s="36">
        <f>SUM(G5:G48)</f>
        <v>3664.51</v>
      </c>
      <c r="H49" s="37">
        <f>SUM(H5:H48)</f>
        <v>3664.51</v>
      </c>
    </row>
    <row r="50" spans="1:8" ht="15" customHeight="1" x14ac:dyDescent="0.25">
      <c r="A50" s="2" t="s">
        <v>7</v>
      </c>
      <c r="F50" s="4" t="s">
        <v>7</v>
      </c>
      <c r="G50" s="38"/>
      <c r="H50" s="37"/>
    </row>
  </sheetData>
  <pageMargins left="0.7" right="0.7" top="0.75" bottom="0.75" header="0.3" footer="0.3"/>
  <pageSetup orientation="portrait" copies="2" r:id="rId1"/>
  <legacy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9ED1-7E0F-45ED-A9B6-5D226A80D447}">
  <dimension ref="A2:H403"/>
  <sheetViews>
    <sheetView topLeftCell="A376" zoomScale="130" zoomScaleNormal="130" workbookViewId="0">
      <selection activeCell="A376" sqref="A1:XFD1048576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46266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15.17</v>
      </c>
      <c r="E5" s="15"/>
      <c r="F5" s="16"/>
      <c r="G5" s="17">
        <f t="shared" ref="G5:G60" si="0">SUM(D5:F5)</f>
        <v>15.17</v>
      </c>
      <c r="H5" s="18">
        <f t="shared" ref="H5:H68" si="1">ROUND(G5,2)</f>
        <v>15.17</v>
      </c>
    </row>
    <row r="6" spans="1:8" ht="15" customHeight="1" x14ac:dyDescent="0.25">
      <c r="A6" s="12">
        <v>1008</v>
      </c>
      <c r="B6" s="13" t="s">
        <v>8</v>
      </c>
      <c r="C6" s="14" t="s">
        <v>747</v>
      </c>
      <c r="D6" s="15"/>
      <c r="E6" s="15"/>
      <c r="F6" s="16"/>
      <c r="G6" s="17">
        <f t="shared" si="0"/>
        <v>0</v>
      </c>
      <c r="H6" s="18">
        <f t="shared" si="1"/>
        <v>0</v>
      </c>
    </row>
    <row r="7" spans="1:8" ht="15" customHeight="1" x14ac:dyDescent="0.25">
      <c r="A7" s="19">
        <v>1250</v>
      </c>
      <c r="B7" s="20" t="s">
        <v>12</v>
      </c>
      <c r="C7" s="21" t="s">
        <v>13</v>
      </c>
      <c r="D7" s="22"/>
      <c r="E7" s="22"/>
      <c r="F7" s="23"/>
      <c r="G7" s="17">
        <f t="shared" si="0"/>
        <v>0</v>
      </c>
      <c r="H7" s="24">
        <f t="shared" si="1"/>
        <v>0</v>
      </c>
    </row>
    <row r="8" spans="1:8" ht="15" customHeight="1" x14ac:dyDescent="0.25">
      <c r="A8" s="19">
        <v>1303</v>
      </c>
      <c r="B8" s="20" t="s">
        <v>10</v>
      </c>
      <c r="C8" s="21" t="s">
        <v>14</v>
      </c>
      <c r="D8" s="22"/>
      <c r="E8" s="22"/>
      <c r="F8" s="23"/>
      <c r="G8" s="17">
        <f t="shared" si="0"/>
        <v>0</v>
      </c>
      <c r="H8" s="24">
        <f t="shared" si="1"/>
        <v>0</v>
      </c>
    </row>
    <row r="9" spans="1:8" ht="15" customHeight="1" x14ac:dyDescent="0.25">
      <c r="A9" s="19">
        <v>1350</v>
      </c>
      <c r="B9" s="20" t="s">
        <v>15</v>
      </c>
      <c r="C9" s="21" t="s">
        <v>16</v>
      </c>
      <c r="D9" s="22"/>
      <c r="E9" s="22"/>
      <c r="F9" s="23"/>
      <c r="G9" s="17">
        <f t="shared" si="0"/>
        <v>0</v>
      </c>
      <c r="H9" s="24">
        <f t="shared" si="1"/>
        <v>0</v>
      </c>
    </row>
    <row r="10" spans="1:8" ht="15" customHeight="1" x14ac:dyDescent="0.25">
      <c r="A10" s="19">
        <v>1370</v>
      </c>
      <c r="B10" s="20" t="s">
        <v>15</v>
      </c>
      <c r="C10" s="21" t="s">
        <v>17</v>
      </c>
      <c r="D10" s="22"/>
      <c r="E10" s="22"/>
      <c r="F10" s="23"/>
      <c r="G10" s="17">
        <f t="shared" si="0"/>
        <v>0</v>
      </c>
      <c r="H10" s="24">
        <f t="shared" si="1"/>
        <v>0</v>
      </c>
    </row>
    <row r="11" spans="1:8" ht="15" customHeight="1" x14ac:dyDescent="0.25">
      <c r="A11" s="19">
        <v>1400</v>
      </c>
      <c r="B11" s="20" t="s">
        <v>18</v>
      </c>
      <c r="C11" s="21" t="s">
        <v>19</v>
      </c>
      <c r="D11" s="22">
        <v>10.98</v>
      </c>
      <c r="E11" s="22"/>
      <c r="F11" s="23"/>
      <c r="G11" s="17">
        <f t="shared" si="0"/>
        <v>10.98</v>
      </c>
      <c r="H11" s="24">
        <f t="shared" si="1"/>
        <v>10.98</v>
      </c>
    </row>
    <row r="12" spans="1:8" ht="15" customHeight="1" x14ac:dyDescent="0.25">
      <c r="A12" s="19">
        <v>1401</v>
      </c>
      <c r="B12" s="20" t="s">
        <v>18</v>
      </c>
      <c r="C12" s="21" t="s">
        <v>679</v>
      </c>
      <c r="D12" s="22"/>
      <c r="E12" s="22"/>
      <c r="F12" s="23"/>
      <c r="G12" s="17">
        <f t="shared" si="0"/>
        <v>0</v>
      </c>
      <c r="H12" s="24">
        <f t="shared" si="1"/>
        <v>0</v>
      </c>
    </row>
    <row r="13" spans="1:8" ht="15" customHeight="1" x14ac:dyDescent="0.25">
      <c r="A13" s="19">
        <v>1452</v>
      </c>
      <c r="B13" s="20" t="s">
        <v>20</v>
      </c>
      <c r="C13" s="21" t="s">
        <v>768</v>
      </c>
      <c r="D13" s="22"/>
      <c r="E13" s="22"/>
      <c r="F13" s="23"/>
      <c r="G13" s="17">
        <f t="shared" si="0"/>
        <v>0</v>
      </c>
      <c r="H13" s="24">
        <f t="shared" si="1"/>
        <v>0</v>
      </c>
    </row>
    <row r="14" spans="1:8" ht="15" customHeight="1" x14ac:dyDescent="0.25">
      <c r="A14" s="19">
        <v>1450</v>
      </c>
      <c r="B14" s="20" t="s">
        <v>20</v>
      </c>
      <c r="C14" s="21" t="s">
        <v>21</v>
      </c>
      <c r="D14" s="22">
        <v>67.62</v>
      </c>
      <c r="E14" s="22"/>
      <c r="F14" s="23"/>
      <c r="G14" s="17">
        <f t="shared" si="0"/>
        <v>67.62</v>
      </c>
      <c r="H14" s="24">
        <f t="shared" si="1"/>
        <v>67.62</v>
      </c>
    </row>
    <row r="15" spans="1:8" ht="15" customHeight="1" x14ac:dyDescent="0.25">
      <c r="A15" s="19">
        <v>1455</v>
      </c>
      <c r="B15" s="20" t="s">
        <v>22</v>
      </c>
      <c r="C15" s="21" t="s">
        <v>760</v>
      </c>
      <c r="D15" s="22"/>
      <c r="E15" s="22"/>
      <c r="F15" s="23"/>
      <c r="G15" s="17">
        <f t="shared" si="0"/>
        <v>0</v>
      </c>
      <c r="H15" s="24">
        <f t="shared" si="1"/>
        <v>0</v>
      </c>
    </row>
    <row r="16" spans="1:8" ht="15" customHeight="1" x14ac:dyDescent="0.25">
      <c r="A16" s="19">
        <v>1470</v>
      </c>
      <c r="B16" s="20" t="s">
        <v>24</v>
      </c>
      <c r="C16" s="21" t="s">
        <v>25</v>
      </c>
      <c r="D16" s="22"/>
      <c r="E16" s="22"/>
      <c r="F16" s="23"/>
      <c r="G16" s="17">
        <f t="shared" si="0"/>
        <v>0</v>
      </c>
      <c r="H16" s="24">
        <f t="shared" si="1"/>
        <v>0</v>
      </c>
    </row>
    <row r="17" spans="1:8" ht="15" customHeight="1" x14ac:dyDescent="0.25">
      <c r="A17" s="19" t="s">
        <v>26</v>
      </c>
      <c r="B17" s="20" t="s">
        <v>22</v>
      </c>
      <c r="C17" s="21" t="s">
        <v>27</v>
      </c>
      <c r="D17" s="22"/>
      <c r="E17" s="22"/>
      <c r="F17" s="23"/>
      <c r="G17" s="17">
        <f t="shared" si="0"/>
        <v>0</v>
      </c>
      <c r="H17" s="24">
        <f t="shared" si="1"/>
        <v>0</v>
      </c>
    </row>
    <row r="18" spans="1:8" ht="15" customHeight="1" x14ac:dyDescent="0.25">
      <c r="A18" s="19">
        <v>1530</v>
      </c>
      <c r="B18" s="20" t="s">
        <v>28</v>
      </c>
      <c r="C18" s="21" t="s">
        <v>29</v>
      </c>
      <c r="D18" s="22"/>
      <c r="E18" s="22"/>
      <c r="F18" s="23"/>
      <c r="G18" s="17">
        <f t="shared" si="0"/>
        <v>0</v>
      </c>
      <c r="H18" s="24">
        <f t="shared" si="1"/>
        <v>0</v>
      </c>
    </row>
    <row r="19" spans="1:8" ht="15" customHeight="1" x14ac:dyDescent="0.25">
      <c r="A19" s="19">
        <v>1581</v>
      </c>
      <c r="B19" s="20" t="s">
        <v>30</v>
      </c>
      <c r="C19" s="21" t="s">
        <v>31</v>
      </c>
      <c r="D19" s="22"/>
      <c r="E19" s="22"/>
      <c r="F19" s="23"/>
      <c r="G19" s="17">
        <f t="shared" si="0"/>
        <v>0</v>
      </c>
      <c r="H19" s="24">
        <f t="shared" si="1"/>
        <v>0</v>
      </c>
    </row>
    <row r="20" spans="1:8" ht="15" customHeight="1" x14ac:dyDescent="0.25">
      <c r="A20" s="19">
        <v>1583</v>
      </c>
      <c r="B20" s="20" t="s">
        <v>32</v>
      </c>
      <c r="C20" s="21" t="s">
        <v>33</v>
      </c>
      <c r="D20" s="22"/>
      <c r="E20" s="22"/>
      <c r="F20" s="23"/>
      <c r="G20" s="17">
        <f t="shared" si="0"/>
        <v>0</v>
      </c>
      <c r="H20" s="24">
        <f t="shared" si="1"/>
        <v>0</v>
      </c>
    </row>
    <row r="21" spans="1:8" ht="15" customHeight="1" x14ac:dyDescent="0.25">
      <c r="A21" s="19">
        <v>1584</v>
      </c>
      <c r="B21" s="20" t="s">
        <v>34</v>
      </c>
      <c r="C21" s="21" t="s">
        <v>35</v>
      </c>
      <c r="D21" s="22"/>
      <c r="E21" s="22"/>
      <c r="F21" s="23"/>
      <c r="G21" s="17">
        <f t="shared" si="0"/>
        <v>0</v>
      </c>
      <c r="H21" s="24">
        <f t="shared" si="1"/>
        <v>0</v>
      </c>
    </row>
    <row r="22" spans="1:8" ht="15" customHeight="1" x14ac:dyDescent="0.25">
      <c r="A22" s="19">
        <v>1702</v>
      </c>
      <c r="B22" s="20" t="s">
        <v>36</v>
      </c>
      <c r="C22" s="21" t="s">
        <v>37</v>
      </c>
      <c r="D22" s="22"/>
      <c r="E22" s="22"/>
      <c r="F22" s="23"/>
      <c r="G22" s="17">
        <f t="shared" si="0"/>
        <v>0</v>
      </c>
      <c r="H22" s="24">
        <f t="shared" si="1"/>
        <v>0</v>
      </c>
    </row>
    <row r="23" spans="1:8" ht="15" customHeight="1" x14ac:dyDescent="0.25">
      <c r="A23" s="19">
        <v>1800</v>
      </c>
      <c r="B23" s="20" t="s">
        <v>38</v>
      </c>
      <c r="C23" s="21" t="s">
        <v>39</v>
      </c>
      <c r="D23" s="22"/>
      <c r="E23" s="22"/>
      <c r="F23" s="23"/>
      <c r="G23" s="17">
        <f t="shared" si="0"/>
        <v>0</v>
      </c>
      <c r="H23" s="24">
        <f t="shared" si="1"/>
        <v>0</v>
      </c>
    </row>
    <row r="24" spans="1:8" ht="15" customHeight="1" x14ac:dyDescent="0.25">
      <c r="A24" s="19">
        <v>1813</v>
      </c>
      <c r="B24" s="20" t="s">
        <v>40</v>
      </c>
      <c r="C24" s="21" t="s">
        <v>41</v>
      </c>
      <c r="D24" s="22"/>
      <c r="E24" s="22"/>
      <c r="F24" s="23"/>
      <c r="G24" s="17">
        <f t="shared" si="0"/>
        <v>0</v>
      </c>
      <c r="H24" s="24">
        <f t="shared" si="1"/>
        <v>0</v>
      </c>
    </row>
    <row r="25" spans="1:8" ht="15" customHeight="1" x14ac:dyDescent="0.25">
      <c r="A25" s="19">
        <v>2020</v>
      </c>
      <c r="B25" s="20" t="s">
        <v>42</v>
      </c>
      <c r="C25" s="21" t="s">
        <v>748</v>
      </c>
      <c r="D25" s="22"/>
      <c r="E25" s="22"/>
      <c r="F25" s="23"/>
      <c r="G25" s="17">
        <f t="shared" si="0"/>
        <v>0</v>
      </c>
      <c r="H25" s="24">
        <f t="shared" si="1"/>
        <v>0</v>
      </c>
    </row>
    <row r="26" spans="1:8" ht="15" customHeight="1" x14ac:dyDescent="0.25">
      <c r="A26" s="19">
        <v>2140</v>
      </c>
      <c r="B26" s="20" t="s">
        <v>42</v>
      </c>
      <c r="C26" s="21" t="s">
        <v>43</v>
      </c>
      <c r="D26" s="22"/>
      <c r="E26" s="22"/>
      <c r="F26" s="23"/>
      <c r="G26" s="17">
        <f t="shared" si="0"/>
        <v>0</v>
      </c>
      <c r="H26" s="24">
        <f t="shared" si="1"/>
        <v>0</v>
      </c>
    </row>
    <row r="27" spans="1:8" ht="15" customHeight="1" x14ac:dyDescent="0.25">
      <c r="A27" s="19">
        <v>2150</v>
      </c>
      <c r="B27" s="20" t="s">
        <v>44</v>
      </c>
      <c r="C27" s="21" t="s">
        <v>45</v>
      </c>
      <c r="D27" s="22"/>
      <c r="E27" s="22"/>
      <c r="F27" s="23"/>
      <c r="G27" s="17">
        <f t="shared" si="0"/>
        <v>0</v>
      </c>
      <c r="H27" s="24">
        <f t="shared" si="1"/>
        <v>0</v>
      </c>
    </row>
    <row r="28" spans="1:8" ht="15" customHeight="1" x14ac:dyDescent="0.25">
      <c r="A28" s="19" t="s">
        <v>46</v>
      </c>
      <c r="B28" s="20" t="s">
        <v>47</v>
      </c>
      <c r="C28" s="21" t="s">
        <v>48</v>
      </c>
      <c r="D28" s="22"/>
      <c r="E28" s="22"/>
      <c r="F28" s="23"/>
      <c r="G28" s="17">
        <f t="shared" si="0"/>
        <v>0</v>
      </c>
      <c r="H28" s="24">
        <f t="shared" si="1"/>
        <v>0</v>
      </c>
    </row>
    <row r="29" spans="1:8" ht="15" customHeight="1" x14ac:dyDescent="0.25">
      <c r="A29" s="19" t="s">
        <v>49</v>
      </c>
      <c r="B29" s="20" t="s">
        <v>50</v>
      </c>
      <c r="C29" s="21" t="s">
        <v>45</v>
      </c>
      <c r="D29" s="22"/>
      <c r="E29" s="22"/>
      <c r="G29" s="17">
        <f t="shared" si="0"/>
        <v>0</v>
      </c>
      <c r="H29" s="24">
        <f t="shared" si="1"/>
        <v>0</v>
      </c>
    </row>
    <row r="30" spans="1:8" ht="15" customHeight="1" x14ac:dyDescent="0.25">
      <c r="A30" s="19">
        <v>2350</v>
      </c>
      <c r="B30" s="20" t="s">
        <v>51</v>
      </c>
      <c r="C30" s="21" t="s">
        <v>52</v>
      </c>
      <c r="D30" s="22"/>
      <c r="E30" s="22"/>
      <c r="F30" s="23"/>
      <c r="G30" s="17">
        <f t="shared" si="0"/>
        <v>0</v>
      </c>
      <c r="H30" s="24">
        <f t="shared" si="1"/>
        <v>0</v>
      </c>
    </row>
    <row r="31" spans="1:8" ht="15" customHeight="1" x14ac:dyDescent="0.25">
      <c r="A31" s="19">
        <v>2460</v>
      </c>
      <c r="B31" s="20" t="s">
        <v>53</v>
      </c>
      <c r="C31" s="21" t="s">
        <v>681</v>
      </c>
      <c r="D31" s="22">
        <v>354.58</v>
      </c>
      <c r="E31" s="22"/>
      <c r="F31" s="23"/>
      <c r="G31" s="17">
        <f t="shared" si="0"/>
        <v>354.58</v>
      </c>
      <c r="H31" s="24">
        <f t="shared" si="1"/>
        <v>354.58</v>
      </c>
    </row>
    <row r="32" spans="1:8" ht="15" customHeight="1" x14ac:dyDescent="0.25">
      <c r="A32" s="19">
        <v>2520</v>
      </c>
      <c r="B32" s="20" t="s">
        <v>54</v>
      </c>
      <c r="C32" s="21" t="s">
        <v>55</v>
      </c>
      <c r="D32" s="22"/>
      <c r="E32" s="22"/>
      <c r="F32" s="23"/>
      <c r="G32" s="17">
        <f t="shared" si="0"/>
        <v>0</v>
      </c>
      <c r="H32" s="24">
        <f t="shared" si="1"/>
        <v>0</v>
      </c>
    </row>
    <row r="33" spans="1:8" ht="15" customHeight="1" x14ac:dyDescent="0.25">
      <c r="A33" s="19">
        <v>2521</v>
      </c>
      <c r="B33" s="20" t="s">
        <v>56</v>
      </c>
      <c r="C33" s="21" t="s">
        <v>57</v>
      </c>
      <c r="D33" s="22"/>
      <c r="E33" s="22"/>
      <c r="F33" s="23"/>
      <c r="G33" s="17">
        <f t="shared" si="0"/>
        <v>0</v>
      </c>
      <c r="H33" s="24">
        <f t="shared" si="1"/>
        <v>0</v>
      </c>
    </row>
    <row r="34" spans="1:8" ht="15" customHeight="1" x14ac:dyDescent="0.25">
      <c r="A34" s="19">
        <v>2570</v>
      </c>
      <c r="B34" s="20" t="s">
        <v>58</v>
      </c>
      <c r="C34" s="21" t="s">
        <v>59</v>
      </c>
      <c r="D34" s="22"/>
      <c r="E34" s="22"/>
      <c r="F34" s="23"/>
      <c r="G34" s="17">
        <f t="shared" si="0"/>
        <v>0</v>
      </c>
      <c r="H34" s="24">
        <f t="shared" si="1"/>
        <v>0</v>
      </c>
    </row>
    <row r="35" spans="1:8" ht="15" customHeight="1" x14ac:dyDescent="0.25">
      <c r="A35" s="19">
        <v>2620</v>
      </c>
      <c r="B35" s="20" t="s">
        <v>60</v>
      </c>
      <c r="C35" s="21" t="s">
        <v>61</v>
      </c>
      <c r="D35" s="22"/>
      <c r="E35" s="22"/>
      <c r="F35" s="23"/>
      <c r="G35" s="17">
        <f t="shared" si="0"/>
        <v>0</v>
      </c>
      <c r="H35" s="24">
        <f t="shared" si="1"/>
        <v>0</v>
      </c>
    </row>
    <row r="36" spans="1:8" ht="15" customHeight="1" x14ac:dyDescent="0.25">
      <c r="A36" s="19">
        <v>2720</v>
      </c>
      <c r="B36" s="20" t="s">
        <v>64</v>
      </c>
      <c r="C36" s="21" t="s">
        <v>65</v>
      </c>
      <c r="D36" s="22"/>
      <c r="E36" s="22"/>
      <c r="F36" s="23"/>
      <c r="G36" s="17">
        <f t="shared" si="0"/>
        <v>0</v>
      </c>
      <c r="H36" s="24">
        <f t="shared" si="1"/>
        <v>0</v>
      </c>
    </row>
    <row r="37" spans="1:8" ht="15" customHeight="1" x14ac:dyDescent="0.25">
      <c r="A37" s="19">
        <v>2960</v>
      </c>
      <c r="B37" s="20" t="s">
        <v>66</v>
      </c>
      <c r="C37" s="21" t="s">
        <v>67</v>
      </c>
      <c r="D37" s="22">
        <v>79.319999999999993</v>
      </c>
      <c r="E37" s="22"/>
      <c r="F37" s="23"/>
      <c r="G37" s="17">
        <f t="shared" si="0"/>
        <v>79.319999999999993</v>
      </c>
      <c r="H37" s="24">
        <f t="shared" si="1"/>
        <v>79.319999999999993</v>
      </c>
    </row>
    <row r="38" spans="1:8" ht="15" customHeight="1" x14ac:dyDescent="0.25">
      <c r="A38" s="19" t="s">
        <v>68</v>
      </c>
      <c r="B38" s="20" t="s">
        <v>60</v>
      </c>
      <c r="C38" s="21" t="s">
        <v>69</v>
      </c>
      <c r="D38" s="22"/>
      <c r="E38" s="22"/>
      <c r="F38" s="23"/>
      <c r="G38" s="17">
        <f t="shared" si="0"/>
        <v>0</v>
      </c>
      <c r="H38" s="24">
        <f t="shared" si="1"/>
        <v>0</v>
      </c>
    </row>
    <row r="39" spans="1:8" ht="15" customHeight="1" x14ac:dyDescent="0.25">
      <c r="A39" s="19">
        <v>3060</v>
      </c>
      <c r="B39" s="20" t="s">
        <v>70</v>
      </c>
      <c r="C39" s="21" t="s">
        <v>71</v>
      </c>
      <c r="D39" s="22"/>
      <c r="E39" s="22"/>
      <c r="F39" s="23"/>
      <c r="G39" s="17">
        <f t="shared" si="0"/>
        <v>0</v>
      </c>
      <c r="H39" s="24">
        <f t="shared" si="1"/>
        <v>0</v>
      </c>
    </row>
    <row r="40" spans="1:8" ht="15" customHeight="1" x14ac:dyDescent="0.25">
      <c r="A40" s="19">
        <v>3260</v>
      </c>
      <c r="B40" s="20" t="s">
        <v>72</v>
      </c>
      <c r="C40" s="21" t="s">
        <v>73</v>
      </c>
      <c r="D40" s="22"/>
      <c r="E40" s="22"/>
      <c r="F40" s="23"/>
      <c r="G40" s="17">
        <f t="shared" si="0"/>
        <v>0</v>
      </c>
      <c r="H40" s="24">
        <f t="shared" si="1"/>
        <v>0</v>
      </c>
    </row>
    <row r="41" spans="1:8" ht="15" customHeight="1" x14ac:dyDescent="0.25">
      <c r="A41" s="19">
        <v>3400</v>
      </c>
      <c r="B41" s="20" t="s">
        <v>64</v>
      </c>
      <c r="C41" s="21" t="s">
        <v>74</v>
      </c>
      <c r="D41" s="22"/>
      <c r="E41" s="22"/>
      <c r="F41" s="23"/>
      <c r="G41" s="17">
        <f t="shared" si="0"/>
        <v>0</v>
      </c>
      <c r="H41" s="24">
        <f t="shared" si="1"/>
        <v>0</v>
      </c>
    </row>
    <row r="42" spans="1:8" ht="15" customHeight="1" x14ac:dyDescent="0.25">
      <c r="A42" s="19">
        <v>3410</v>
      </c>
      <c r="B42" s="20" t="s">
        <v>75</v>
      </c>
      <c r="C42" s="21" t="s">
        <v>76</v>
      </c>
      <c r="D42" s="22"/>
      <c r="E42" s="22"/>
      <c r="F42" s="23"/>
      <c r="G42" s="17">
        <f t="shared" si="0"/>
        <v>0</v>
      </c>
      <c r="H42" s="24">
        <f t="shared" si="1"/>
        <v>0</v>
      </c>
    </row>
    <row r="43" spans="1:8" ht="15" customHeight="1" x14ac:dyDescent="0.25">
      <c r="A43" s="19">
        <v>3500</v>
      </c>
      <c r="B43" s="20" t="s">
        <v>77</v>
      </c>
      <c r="C43" s="21" t="s">
        <v>78</v>
      </c>
      <c r="D43" s="22"/>
      <c r="E43" s="22"/>
      <c r="F43" s="23"/>
      <c r="G43" s="17">
        <f t="shared" si="0"/>
        <v>0</v>
      </c>
      <c r="H43" s="24">
        <f t="shared" si="1"/>
        <v>0</v>
      </c>
    </row>
    <row r="44" spans="1:8" ht="15" customHeight="1" x14ac:dyDescent="0.25">
      <c r="A44" s="19">
        <v>3510</v>
      </c>
      <c r="B44" s="20" t="s">
        <v>79</v>
      </c>
      <c r="C44" s="21" t="s">
        <v>80</v>
      </c>
      <c r="D44" s="22"/>
      <c r="E44" s="22"/>
      <c r="F44" s="23"/>
      <c r="G44" s="17">
        <f t="shared" si="0"/>
        <v>0</v>
      </c>
      <c r="H44" s="24">
        <f t="shared" si="1"/>
        <v>0</v>
      </c>
    </row>
    <row r="45" spans="1:8" ht="15" customHeight="1" x14ac:dyDescent="0.25">
      <c r="A45" s="19">
        <v>3560</v>
      </c>
      <c r="B45" s="20" t="s">
        <v>81</v>
      </c>
      <c r="C45" s="21" t="s">
        <v>82</v>
      </c>
      <c r="D45" s="22"/>
      <c r="E45" s="22"/>
      <c r="F45" s="23"/>
      <c r="G45" s="17">
        <f t="shared" si="0"/>
        <v>0</v>
      </c>
      <c r="H45" s="24">
        <f t="shared" si="1"/>
        <v>0</v>
      </c>
    </row>
    <row r="46" spans="1:8" ht="15" customHeight="1" x14ac:dyDescent="0.25">
      <c r="A46" s="19">
        <v>3610</v>
      </c>
      <c r="B46" s="20" t="s">
        <v>83</v>
      </c>
      <c r="C46" s="21" t="s">
        <v>84</v>
      </c>
      <c r="D46" s="22"/>
      <c r="E46" s="22"/>
      <c r="F46" s="23"/>
      <c r="G46" s="17">
        <f t="shared" si="0"/>
        <v>0</v>
      </c>
      <c r="H46" s="24">
        <f t="shared" si="1"/>
        <v>0</v>
      </c>
    </row>
    <row r="47" spans="1:8" ht="15" customHeight="1" x14ac:dyDescent="0.25">
      <c r="A47" s="19">
        <v>3710</v>
      </c>
      <c r="B47" s="20" t="s">
        <v>85</v>
      </c>
      <c r="C47" s="21" t="s">
        <v>86</v>
      </c>
      <c r="D47" s="22"/>
      <c r="E47" s="22"/>
      <c r="F47" s="23"/>
      <c r="G47" s="17">
        <f t="shared" si="0"/>
        <v>0</v>
      </c>
      <c r="H47" s="24">
        <f t="shared" si="1"/>
        <v>0</v>
      </c>
    </row>
    <row r="48" spans="1:8" ht="15" customHeight="1" x14ac:dyDescent="0.25">
      <c r="A48" s="19">
        <v>3950</v>
      </c>
      <c r="B48" s="20" t="s">
        <v>87</v>
      </c>
      <c r="C48" s="21" t="s">
        <v>88</v>
      </c>
      <c r="D48" s="22"/>
      <c r="E48" s="22"/>
      <c r="F48" s="23"/>
      <c r="G48" s="17">
        <f t="shared" si="0"/>
        <v>0</v>
      </c>
      <c r="H48" s="24">
        <f t="shared" si="1"/>
        <v>0</v>
      </c>
    </row>
    <row r="49" spans="1:8" ht="15" customHeight="1" x14ac:dyDescent="0.25">
      <c r="A49" s="19">
        <v>4300</v>
      </c>
      <c r="B49" s="20" t="s">
        <v>89</v>
      </c>
      <c r="C49" s="21" t="s">
        <v>90</v>
      </c>
      <c r="D49" s="22"/>
      <c r="E49" s="22"/>
      <c r="F49" s="23"/>
      <c r="G49" s="17">
        <f t="shared" si="0"/>
        <v>0</v>
      </c>
      <c r="H49" s="24">
        <f t="shared" si="1"/>
        <v>0</v>
      </c>
    </row>
    <row r="50" spans="1:8" ht="15" customHeight="1" x14ac:dyDescent="0.25">
      <c r="A50" s="19">
        <v>4311</v>
      </c>
      <c r="B50" s="20" t="s">
        <v>87</v>
      </c>
      <c r="C50" s="21" t="s">
        <v>91</v>
      </c>
      <c r="D50" s="22"/>
      <c r="E50" s="22"/>
      <c r="F50" s="23"/>
      <c r="G50" s="17">
        <f t="shared" si="0"/>
        <v>0</v>
      </c>
      <c r="H50" s="24">
        <f t="shared" si="1"/>
        <v>0</v>
      </c>
    </row>
    <row r="51" spans="1:8" ht="15" customHeight="1" x14ac:dyDescent="0.25">
      <c r="A51" s="19" t="s">
        <v>92</v>
      </c>
      <c r="B51" s="20" t="s">
        <v>93</v>
      </c>
      <c r="C51" s="21" t="s">
        <v>94</v>
      </c>
      <c r="D51" s="22"/>
      <c r="E51" s="22"/>
      <c r="F51" s="23"/>
      <c r="G51" s="17">
        <f t="shared" si="0"/>
        <v>0</v>
      </c>
      <c r="H51" s="24">
        <f t="shared" si="1"/>
        <v>0</v>
      </c>
    </row>
    <row r="52" spans="1:8" ht="15" customHeight="1" x14ac:dyDescent="0.25">
      <c r="A52" s="19">
        <v>4480</v>
      </c>
      <c r="B52" s="20" t="s">
        <v>85</v>
      </c>
      <c r="C52" s="21" t="s">
        <v>95</v>
      </c>
      <c r="D52" s="22"/>
      <c r="E52" s="22"/>
      <c r="F52" s="23"/>
      <c r="G52" s="17">
        <f t="shared" si="0"/>
        <v>0</v>
      </c>
      <c r="H52" s="24">
        <f t="shared" si="1"/>
        <v>0</v>
      </c>
    </row>
    <row r="53" spans="1:8" ht="15" customHeight="1" x14ac:dyDescent="0.25">
      <c r="A53" s="19">
        <v>4511</v>
      </c>
      <c r="B53" s="20" t="s">
        <v>96</v>
      </c>
      <c r="C53" s="21" t="s">
        <v>97</v>
      </c>
      <c r="D53" s="22"/>
      <c r="E53" s="22"/>
      <c r="F53" s="23"/>
      <c r="G53" s="17">
        <f t="shared" si="0"/>
        <v>0</v>
      </c>
      <c r="H53" s="24">
        <f t="shared" si="1"/>
        <v>0</v>
      </c>
    </row>
    <row r="54" spans="1:8" ht="15" customHeight="1" x14ac:dyDescent="0.25">
      <c r="A54" s="19">
        <v>4512</v>
      </c>
      <c r="B54" s="20" t="s">
        <v>98</v>
      </c>
      <c r="C54" s="21" t="s">
        <v>99</v>
      </c>
      <c r="D54" s="22"/>
      <c r="E54" s="22"/>
      <c r="F54" s="23"/>
      <c r="G54" s="17">
        <f t="shared" si="0"/>
        <v>0</v>
      </c>
      <c r="H54" s="24">
        <f t="shared" si="1"/>
        <v>0</v>
      </c>
    </row>
    <row r="55" spans="1:8" ht="15" customHeight="1" x14ac:dyDescent="0.25">
      <c r="A55" s="19">
        <v>4513</v>
      </c>
      <c r="B55" s="20" t="s">
        <v>100</v>
      </c>
      <c r="C55" s="21" t="s">
        <v>101</v>
      </c>
      <c r="D55" s="22"/>
      <c r="E55" s="22"/>
      <c r="F55" s="23"/>
      <c r="G55" s="17">
        <f t="shared" si="0"/>
        <v>0</v>
      </c>
      <c r="H55" s="24">
        <f t="shared" si="1"/>
        <v>0</v>
      </c>
    </row>
    <row r="56" spans="1:8" ht="15" customHeight="1" x14ac:dyDescent="0.25">
      <c r="A56" s="19">
        <v>4610</v>
      </c>
      <c r="B56" s="20" t="s">
        <v>89</v>
      </c>
      <c r="C56" s="21" t="s">
        <v>102</v>
      </c>
      <c r="D56" s="22"/>
      <c r="E56" s="22"/>
      <c r="F56" s="23"/>
      <c r="G56" s="17">
        <f t="shared" si="0"/>
        <v>0</v>
      </c>
      <c r="H56" s="24">
        <f t="shared" si="1"/>
        <v>0</v>
      </c>
    </row>
    <row r="57" spans="1:8" ht="15" customHeight="1" x14ac:dyDescent="0.25">
      <c r="A57" s="19">
        <v>4612</v>
      </c>
      <c r="B57" s="20" t="s">
        <v>89</v>
      </c>
      <c r="C57" s="21" t="s">
        <v>103</v>
      </c>
      <c r="D57" s="22"/>
      <c r="E57" s="22"/>
      <c r="F57" s="23"/>
      <c r="G57" s="17">
        <f t="shared" si="0"/>
        <v>0</v>
      </c>
      <c r="H57" s="24">
        <f t="shared" si="1"/>
        <v>0</v>
      </c>
    </row>
    <row r="58" spans="1:8" ht="15" customHeight="1" x14ac:dyDescent="0.25">
      <c r="A58" s="19">
        <v>4615</v>
      </c>
      <c r="B58" s="20" t="s">
        <v>89</v>
      </c>
      <c r="C58" s="21" t="s">
        <v>104</v>
      </c>
      <c r="D58" s="22"/>
      <c r="E58" s="22"/>
      <c r="F58" s="23"/>
      <c r="G58" s="17">
        <f t="shared" si="0"/>
        <v>0</v>
      </c>
      <c r="H58" s="24">
        <f t="shared" si="1"/>
        <v>0</v>
      </c>
    </row>
    <row r="59" spans="1:8" ht="15" customHeight="1" x14ac:dyDescent="0.25">
      <c r="A59" s="19">
        <v>4616</v>
      </c>
      <c r="B59" s="20" t="s">
        <v>100</v>
      </c>
      <c r="C59" s="21" t="s">
        <v>105</v>
      </c>
      <c r="D59" s="22"/>
      <c r="E59" s="22"/>
      <c r="F59" s="23"/>
      <c r="G59" s="17">
        <f t="shared" si="0"/>
        <v>0</v>
      </c>
      <c r="H59" s="24">
        <f t="shared" si="1"/>
        <v>0</v>
      </c>
    </row>
    <row r="60" spans="1:8" ht="15" customHeight="1" x14ac:dyDescent="0.25">
      <c r="A60" s="19">
        <v>4661</v>
      </c>
      <c r="B60" s="20" t="s">
        <v>106</v>
      </c>
      <c r="C60" s="21" t="s">
        <v>107</v>
      </c>
      <c r="D60" s="22"/>
      <c r="E60" s="22"/>
      <c r="F60" s="23"/>
      <c r="G60" s="17">
        <f t="shared" si="0"/>
        <v>0</v>
      </c>
      <c r="H60" s="24">
        <f t="shared" si="1"/>
        <v>0</v>
      </c>
    </row>
    <row r="61" spans="1:8" ht="15" customHeight="1" x14ac:dyDescent="0.25">
      <c r="A61" s="19">
        <v>4710</v>
      </c>
      <c r="B61" s="20" t="s">
        <v>108</v>
      </c>
      <c r="C61" s="21" t="s">
        <v>109</v>
      </c>
      <c r="D61" s="22"/>
      <c r="E61" s="22"/>
      <c r="F61" s="23"/>
      <c r="G61" s="17">
        <v>0</v>
      </c>
      <c r="H61" s="24">
        <f t="shared" si="1"/>
        <v>0</v>
      </c>
    </row>
    <row r="62" spans="1:8" ht="15" customHeight="1" x14ac:dyDescent="0.25">
      <c r="A62" s="19">
        <v>4760</v>
      </c>
      <c r="B62" s="20" t="s">
        <v>110</v>
      </c>
      <c r="C62" s="21" t="s">
        <v>111</v>
      </c>
      <c r="D62" s="22">
        <v>7.9</v>
      </c>
      <c r="E62" s="22"/>
      <c r="F62" s="23"/>
      <c r="G62" s="17">
        <f t="shared" ref="G62:G125" si="2">SUM(D62:F62)</f>
        <v>7.9</v>
      </c>
      <c r="H62" s="24">
        <f t="shared" si="1"/>
        <v>7.9</v>
      </c>
    </row>
    <row r="63" spans="1:8" ht="15" customHeight="1" x14ac:dyDescent="0.25">
      <c r="A63" s="19">
        <v>5000</v>
      </c>
      <c r="B63" s="20" t="s">
        <v>112</v>
      </c>
      <c r="C63" s="21" t="s">
        <v>113</v>
      </c>
      <c r="D63" s="22"/>
      <c r="E63" s="22"/>
      <c r="F63" s="23"/>
      <c r="G63" s="17">
        <f t="shared" si="2"/>
        <v>0</v>
      </c>
      <c r="H63" s="24">
        <f t="shared" si="1"/>
        <v>0</v>
      </c>
    </row>
    <row r="64" spans="1:8" ht="15" customHeight="1" x14ac:dyDescent="0.25">
      <c r="A64" s="19">
        <v>5002</v>
      </c>
      <c r="B64" s="20" t="s">
        <v>114</v>
      </c>
      <c r="C64" s="21" t="s">
        <v>115</v>
      </c>
      <c r="D64" s="22"/>
      <c r="E64" s="22"/>
      <c r="F64" s="23"/>
      <c r="G64" s="17">
        <f t="shared" si="2"/>
        <v>0</v>
      </c>
      <c r="H64" s="24">
        <f t="shared" si="1"/>
        <v>0</v>
      </c>
    </row>
    <row r="65" spans="1:8" ht="15" customHeight="1" x14ac:dyDescent="0.25">
      <c r="A65" s="19">
        <v>5003</v>
      </c>
      <c r="B65" s="20" t="s">
        <v>116</v>
      </c>
      <c r="C65" s="21" t="s">
        <v>117</v>
      </c>
      <c r="D65" s="22"/>
      <c r="E65" s="22"/>
      <c r="F65" s="23"/>
      <c r="G65" s="17">
        <f t="shared" si="2"/>
        <v>0</v>
      </c>
      <c r="H65" s="24">
        <f t="shared" si="1"/>
        <v>0</v>
      </c>
    </row>
    <row r="66" spans="1:8" ht="15" customHeight="1" x14ac:dyDescent="0.25">
      <c r="A66" s="19">
        <v>5241</v>
      </c>
      <c r="B66" s="20" t="s">
        <v>118</v>
      </c>
      <c r="C66" s="21" t="s">
        <v>785</v>
      </c>
      <c r="D66" s="22"/>
      <c r="E66" s="22"/>
      <c r="F66" s="23"/>
      <c r="G66" s="17">
        <f t="shared" si="2"/>
        <v>0</v>
      </c>
      <c r="H66" s="24">
        <f t="shared" si="1"/>
        <v>0</v>
      </c>
    </row>
    <row r="67" spans="1:8" ht="15" customHeight="1" x14ac:dyDescent="0.25">
      <c r="A67" s="19">
        <v>5006</v>
      </c>
      <c r="B67" s="20" t="s">
        <v>120</v>
      </c>
      <c r="C67" s="21" t="s">
        <v>706</v>
      </c>
      <c r="D67" s="22"/>
      <c r="E67" s="22"/>
      <c r="F67" s="23"/>
      <c r="G67" s="17">
        <f t="shared" si="2"/>
        <v>0</v>
      </c>
      <c r="H67" s="24">
        <f t="shared" si="1"/>
        <v>0</v>
      </c>
    </row>
    <row r="68" spans="1:8" ht="15" customHeight="1" x14ac:dyDescent="0.25">
      <c r="A68" s="19" t="s">
        <v>122</v>
      </c>
      <c r="B68" s="20" t="s">
        <v>118</v>
      </c>
      <c r="C68" s="21" t="s">
        <v>123</v>
      </c>
      <c r="D68" s="22"/>
      <c r="E68" s="22"/>
      <c r="F68" s="23"/>
      <c r="G68" s="17">
        <f t="shared" si="2"/>
        <v>0</v>
      </c>
      <c r="H68" s="24">
        <f t="shared" si="1"/>
        <v>0</v>
      </c>
    </row>
    <row r="69" spans="1:8" ht="15" customHeight="1" x14ac:dyDescent="0.25">
      <c r="A69" s="19">
        <v>5272</v>
      </c>
      <c r="B69" s="20" t="s">
        <v>118</v>
      </c>
      <c r="C69" s="21" t="s">
        <v>124</v>
      </c>
      <c r="D69" s="22"/>
      <c r="E69" s="22"/>
      <c r="F69" s="23"/>
      <c r="G69" s="17">
        <f t="shared" si="2"/>
        <v>0</v>
      </c>
      <c r="H69" s="24">
        <f t="shared" ref="H69:H132" si="3">ROUND(G69,2)</f>
        <v>0</v>
      </c>
    </row>
    <row r="70" spans="1:8" ht="15" customHeight="1" x14ac:dyDescent="0.25">
      <c r="A70" s="19">
        <v>5280</v>
      </c>
      <c r="B70" s="20" t="s">
        <v>125</v>
      </c>
      <c r="C70" s="21" t="s">
        <v>126</v>
      </c>
      <c r="D70" s="22"/>
      <c r="E70" s="22"/>
      <c r="F70" s="23"/>
      <c r="G70" s="17">
        <f t="shared" si="2"/>
        <v>0</v>
      </c>
      <c r="H70" s="24">
        <f t="shared" si="3"/>
        <v>0</v>
      </c>
    </row>
    <row r="71" spans="1:8" ht="15" customHeight="1" x14ac:dyDescent="0.25">
      <c r="A71" s="19">
        <v>5310</v>
      </c>
      <c r="B71" s="20" t="s">
        <v>127</v>
      </c>
      <c r="C71" s="21" t="s">
        <v>128</v>
      </c>
      <c r="D71" s="22"/>
      <c r="E71" s="22"/>
      <c r="F71" s="23"/>
      <c r="G71" s="17">
        <f t="shared" si="2"/>
        <v>0</v>
      </c>
      <c r="H71" s="24">
        <f t="shared" si="3"/>
        <v>0</v>
      </c>
    </row>
    <row r="72" spans="1:8" ht="15" customHeight="1" x14ac:dyDescent="0.25">
      <c r="A72" s="19">
        <v>5345</v>
      </c>
      <c r="B72" s="20" t="s">
        <v>129</v>
      </c>
      <c r="C72" s="21" t="s">
        <v>130</v>
      </c>
      <c r="D72" s="22"/>
      <c r="E72" s="22"/>
      <c r="F72" s="23"/>
      <c r="G72" s="17">
        <f t="shared" si="2"/>
        <v>0</v>
      </c>
      <c r="H72" s="24">
        <f t="shared" si="3"/>
        <v>0</v>
      </c>
    </row>
    <row r="73" spans="1:8" ht="15" customHeight="1" x14ac:dyDescent="0.25">
      <c r="A73" s="19">
        <v>5347</v>
      </c>
      <c r="B73" s="20" t="s">
        <v>131</v>
      </c>
      <c r="C73" s="21" t="s">
        <v>132</v>
      </c>
      <c r="D73" s="22"/>
      <c r="E73" s="22"/>
      <c r="F73" s="23"/>
      <c r="G73" s="17">
        <f t="shared" si="2"/>
        <v>0</v>
      </c>
      <c r="H73" s="24">
        <f t="shared" si="3"/>
        <v>0</v>
      </c>
    </row>
    <row r="74" spans="1:8" ht="15" customHeight="1" x14ac:dyDescent="0.25">
      <c r="A74" s="19">
        <v>5381</v>
      </c>
      <c r="B74" s="20" t="s">
        <v>127</v>
      </c>
      <c r="C74" s="21" t="s">
        <v>133</v>
      </c>
      <c r="D74" s="22"/>
      <c r="E74" s="22"/>
      <c r="F74" s="23"/>
      <c r="G74" s="17">
        <f t="shared" si="2"/>
        <v>0</v>
      </c>
      <c r="H74" s="24">
        <f t="shared" si="3"/>
        <v>0</v>
      </c>
    </row>
    <row r="75" spans="1:8" ht="15" customHeight="1" x14ac:dyDescent="0.25">
      <c r="A75" s="19">
        <v>5430</v>
      </c>
      <c r="B75" s="20" t="s">
        <v>134</v>
      </c>
      <c r="C75" s="21" t="s">
        <v>135</v>
      </c>
      <c r="D75" s="22"/>
      <c r="E75" s="22"/>
      <c r="F75" s="23"/>
      <c r="G75" s="17">
        <f t="shared" si="2"/>
        <v>0</v>
      </c>
      <c r="H75" s="24">
        <f t="shared" si="3"/>
        <v>0</v>
      </c>
    </row>
    <row r="76" spans="1:8" ht="15" customHeight="1" x14ac:dyDescent="0.25">
      <c r="A76" s="19">
        <v>5470</v>
      </c>
      <c r="B76" s="20" t="s">
        <v>136</v>
      </c>
      <c r="C76" s="21" t="s">
        <v>137</v>
      </c>
      <c r="D76" s="22"/>
      <c r="E76" s="22"/>
      <c r="F76" s="23"/>
      <c r="G76" s="17">
        <f t="shared" si="2"/>
        <v>0</v>
      </c>
      <c r="H76" s="24">
        <f t="shared" si="3"/>
        <v>0</v>
      </c>
    </row>
    <row r="77" spans="1:8" ht="15" customHeight="1" x14ac:dyDescent="0.25">
      <c r="A77" s="19">
        <v>5515</v>
      </c>
      <c r="B77" s="20" t="s">
        <v>138</v>
      </c>
      <c r="C77" s="21" t="s">
        <v>709</v>
      </c>
      <c r="D77" s="22"/>
      <c r="E77" s="22"/>
      <c r="F77" s="23"/>
      <c r="G77" s="17">
        <f t="shared" si="2"/>
        <v>0</v>
      </c>
      <c r="H77" s="24">
        <f t="shared" si="3"/>
        <v>0</v>
      </c>
    </row>
    <row r="78" spans="1:8" ht="15" customHeight="1" x14ac:dyDescent="0.25">
      <c r="A78" s="19">
        <v>5531</v>
      </c>
      <c r="B78" s="20" t="s">
        <v>138</v>
      </c>
      <c r="C78" s="21" t="s">
        <v>139</v>
      </c>
      <c r="D78" s="22"/>
      <c r="E78" s="22"/>
      <c r="F78" s="23"/>
      <c r="G78" s="17">
        <f t="shared" si="2"/>
        <v>0</v>
      </c>
      <c r="H78" s="24">
        <f t="shared" si="3"/>
        <v>0</v>
      </c>
    </row>
    <row r="79" spans="1:8" ht="15" customHeight="1" x14ac:dyDescent="0.25">
      <c r="A79" s="19">
        <v>5570</v>
      </c>
      <c r="B79" s="20" t="s">
        <v>140</v>
      </c>
      <c r="C79" s="21" t="s">
        <v>141</v>
      </c>
      <c r="D79" s="22"/>
      <c r="E79" s="22"/>
      <c r="F79" s="23"/>
      <c r="G79" s="17">
        <f t="shared" si="2"/>
        <v>0</v>
      </c>
      <c r="H79" s="24">
        <f t="shared" si="3"/>
        <v>0</v>
      </c>
    </row>
    <row r="80" spans="1:8" ht="15" customHeight="1" x14ac:dyDescent="0.25">
      <c r="A80" s="19">
        <v>5600</v>
      </c>
      <c r="B80" s="20" t="s">
        <v>142</v>
      </c>
      <c r="C80" s="21" t="s">
        <v>143</v>
      </c>
      <c r="D80" s="22">
        <v>1.56</v>
      </c>
      <c r="E80" s="22"/>
      <c r="F80" s="23"/>
      <c r="G80" s="17">
        <f t="shared" si="2"/>
        <v>1.56</v>
      </c>
      <c r="H80" s="24">
        <f t="shared" si="3"/>
        <v>1.56</v>
      </c>
    </row>
    <row r="81" spans="1:8" ht="15" customHeight="1" x14ac:dyDescent="0.25">
      <c r="A81" s="19" t="s">
        <v>144</v>
      </c>
      <c r="B81" s="20" t="s">
        <v>145</v>
      </c>
      <c r="C81" s="21" t="s">
        <v>146</v>
      </c>
      <c r="D81" s="22"/>
      <c r="E81" s="22"/>
      <c r="F81" s="23"/>
      <c r="G81" s="17">
        <f t="shared" si="2"/>
        <v>0</v>
      </c>
      <c r="H81" s="24">
        <f t="shared" si="3"/>
        <v>0</v>
      </c>
    </row>
    <row r="82" spans="1:8" ht="15" customHeight="1" x14ac:dyDescent="0.25">
      <c r="A82" s="19" t="s">
        <v>147</v>
      </c>
      <c r="B82" s="20" t="s">
        <v>148</v>
      </c>
      <c r="C82" s="21" t="s">
        <v>149</v>
      </c>
      <c r="D82" s="22"/>
      <c r="E82" s="22"/>
      <c r="F82" s="23"/>
      <c r="G82" s="17">
        <f t="shared" si="2"/>
        <v>0</v>
      </c>
      <c r="H82" s="24">
        <f t="shared" si="3"/>
        <v>0</v>
      </c>
    </row>
    <row r="83" spans="1:8" ht="15" customHeight="1" x14ac:dyDescent="0.25">
      <c r="A83" s="19">
        <v>5612</v>
      </c>
      <c r="B83" s="20" t="s">
        <v>145</v>
      </c>
      <c r="C83" s="21" t="s">
        <v>676</v>
      </c>
      <c r="D83" s="22"/>
      <c r="E83" s="22"/>
      <c r="F83" s="23"/>
      <c r="G83" s="17">
        <f t="shared" si="2"/>
        <v>0</v>
      </c>
      <c r="H83" s="24">
        <f t="shared" si="3"/>
        <v>0</v>
      </c>
    </row>
    <row r="84" spans="1:8" ht="15" customHeight="1" x14ac:dyDescent="0.25">
      <c r="A84" s="19">
        <v>5660</v>
      </c>
      <c r="B84" s="20" t="s">
        <v>150</v>
      </c>
      <c r="C84" s="21" t="s">
        <v>151</v>
      </c>
      <c r="D84" s="22">
        <v>51.44</v>
      </c>
      <c r="E84" s="22"/>
      <c r="F84" s="23"/>
      <c r="G84" s="17">
        <f t="shared" si="2"/>
        <v>51.44</v>
      </c>
      <c r="H84" s="24">
        <f t="shared" si="3"/>
        <v>51.44</v>
      </c>
    </row>
    <row r="85" spans="1:8" ht="15" customHeight="1" x14ac:dyDescent="0.25">
      <c r="A85" s="19">
        <v>5690</v>
      </c>
      <c r="B85" s="20" t="s">
        <v>152</v>
      </c>
      <c r="C85" s="21" t="s">
        <v>153</v>
      </c>
      <c r="D85" s="22">
        <v>1168.1199999999999</v>
      </c>
      <c r="E85" s="22"/>
      <c r="F85" s="23">
        <v>3402.02</v>
      </c>
      <c r="G85" s="17">
        <f t="shared" si="2"/>
        <v>4570.1399999999994</v>
      </c>
      <c r="H85" s="24">
        <f t="shared" si="3"/>
        <v>4570.1400000000003</v>
      </c>
    </row>
    <row r="86" spans="1:8" ht="15" customHeight="1" x14ac:dyDescent="0.25">
      <c r="A86" s="19">
        <v>5760</v>
      </c>
      <c r="B86" s="20" t="s">
        <v>154</v>
      </c>
      <c r="C86" s="21" t="s">
        <v>155</v>
      </c>
      <c r="D86" s="25">
        <v>3.12</v>
      </c>
      <c r="E86" s="25"/>
      <c r="F86" s="23"/>
      <c r="G86" s="17">
        <f t="shared" si="2"/>
        <v>3.12</v>
      </c>
      <c r="H86" s="24">
        <f t="shared" si="3"/>
        <v>3.12</v>
      </c>
    </row>
    <row r="87" spans="1:8" ht="15" customHeight="1" x14ac:dyDescent="0.25">
      <c r="A87" s="19">
        <v>5897</v>
      </c>
      <c r="B87" s="20" t="s">
        <v>156</v>
      </c>
      <c r="C87" s="21" t="s">
        <v>773</v>
      </c>
      <c r="D87" s="22"/>
      <c r="E87" s="22"/>
      <c r="F87" s="23"/>
      <c r="G87" s="17">
        <f t="shared" si="2"/>
        <v>0</v>
      </c>
      <c r="H87" s="24">
        <f t="shared" si="3"/>
        <v>0</v>
      </c>
    </row>
    <row r="88" spans="1:8" ht="15" customHeight="1" x14ac:dyDescent="0.25">
      <c r="A88" s="19">
        <v>6020</v>
      </c>
      <c r="B88" s="20" t="s">
        <v>145</v>
      </c>
      <c r="C88" s="21" t="s">
        <v>660</v>
      </c>
      <c r="D88" s="22"/>
      <c r="E88" s="22"/>
      <c r="F88" s="23"/>
      <c r="G88" s="17">
        <f t="shared" si="2"/>
        <v>0</v>
      </c>
      <c r="H88" s="24">
        <f t="shared" si="3"/>
        <v>0</v>
      </c>
    </row>
    <row r="89" spans="1:8" ht="15" customHeight="1" x14ac:dyDescent="0.25">
      <c r="A89" s="19">
        <v>6021</v>
      </c>
      <c r="B89" s="20" t="s">
        <v>145</v>
      </c>
      <c r="C89" s="21" t="s">
        <v>158</v>
      </c>
      <c r="D89" s="22"/>
      <c r="E89" s="22"/>
      <c r="F89" s="23"/>
      <c r="G89" s="17">
        <f t="shared" si="2"/>
        <v>0</v>
      </c>
      <c r="H89" s="24">
        <f t="shared" si="3"/>
        <v>0</v>
      </c>
    </row>
    <row r="90" spans="1:8" ht="15" customHeight="1" x14ac:dyDescent="0.25">
      <c r="A90" s="19">
        <v>6023</v>
      </c>
      <c r="B90" s="20" t="s">
        <v>156</v>
      </c>
      <c r="C90" s="21" t="s">
        <v>711</v>
      </c>
      <c r="D90" s="22"/>
      <c r="E90" s="22"/>
      <c r="F90" s="23"/>
      <c r="G90" s="17">
        <f t="shared" si="2"/>
        <v>0</v>
      </c>
      <c r="H90" s="24">
        <f t="shared" si="3"/>
        <v>0</v>
      </c>
    </row>
    <row r="91" spans="1:8" ht="15" customHeight="1" x14ac:dyDescent="0.25">
      <c r="A91" s="19">
        <v>6046</v>
      </c>
      <c r="B91" s="20" t="s">
        <v>145</v>
      </c>
      <c r="C91" s="21" t="s">
        <v>161</v>
      </c>
      <c r="D91" s="22"/>
      <c r="E91" s="22"/>
      <c r="F91" s="23"/>
      <c r="G91" s="17">
        <f t="shared" si="2"/>
        <v>0</v>
      </c>
      <c r="H91" s="24">
        <f t="shared" si="3"/>
        <v>0</v>
      </c>
    </row>
    <row r="92" spans="1:8" ht="15" customHeight="1" x14ac:dyDescent="0.25">
      <c r="A92" s="19" t="s">
        <v>162</v>
      </c>
      <c r="B92" s="20" t="s">
        <v>145</v>
      </c>
      <c r="C92" s="21" t="s">
        <v>163</v>
      </c>
      <c r="D92" s="22"/>
      <c r="E92" s="22"/>
      <c r="F92" s="23"/>
      <c r="G92" s="17">
        <f t="shared" si="2"/>
        <v>0</v>
      </c>
      <c r="H92" s="24">
        <f t="shared" si="3"/>
        <v>0</v>
      </c>
    </row>
    <row r="93" spans="1:8" ht="15" customHeight="1" x14ac:dyDescent="0.25">
      <c r="A93" s="19">
        <v>6050</v>
      </c>
      <c r="B93" s="20" t="s">
        <v>164</v>
      </c>
      <c r="C93" s="21" t="s">
        <v>165</v>
      </c>
      <c r="D93" s="22"/>
      <c r="E93" s="22"/>
      <c r="F93" s="23"/>
      <c r="G93" s="17">
        <f t="shared" si="2"/>
        <v>0</v>
      </c>
      <c r="H93" s="24">
        <f t="shared" si="3"/>
        <v>0</v>
      </c>
    </row>
    <row r="94" spans="1:8" ht="15" customHeight="1" x14ac:dyDescent="0.25">
      <c r="A94" s="19">
        <v>6063</v>
      </c>
      <c r="B94" s="20" t="s">
        <v>164</v>
      </c>
      <c r="C94" s="21" t="s">
        <v>687</v>
      </c>
      <c r="D94" s="22"/>
      <c r="E94" s="22"/>
      <c r="F94" s="23"/>
      <c r="G94" s="17">
        <f t="shared" si="2"/>
        <v>0</v>
      </c>
      <c r="H94" s="24">
        <f t="shared" si="3"/>
        <v>0</v>
      </c>
    </row>
    <row r="95" spans="1:8" ht="15" customHeight="1" x14ac:dyDescent="0.25">
      <c r="A95" s="19">
        <v>6051</v>
      </c>
      <c r="B95" s="20" t="s">
        <v>166</v>
      </c>
      <c r="C95" s="21" t="s">
        <v>167</v>
      </c>
      <c r="D95" s="22"/>
      <c r="E95" s="22"/>
      <c r="F95" s="23"/>
      <c r="G95" s="17">
        <f t="shared" si="2"/>
        <v>0</v>
      </c>
      <c r="H95" s="24">
        <f t="shared" si="3"/>
        <v>0</v>
      </c>
    </row>
    <row r="96" spans="1:8" ht="15" customHeight="1" x14ac:dyDescent="0.25">
      <c r="A96" s="19">
        <v>6070</v>
      </c>
      <c r="B96" s="20" t="s">
        <v>145</v>
      </c>
      <c r="C96" s="21" t="s">
        <v>168</v>
      </c>
      <c r="D96" s="22"/>
      <c r="E96" s="22"/>
      <c r="F96" s="23"/>
      <c r="G96" s="17">
        <f t="shared" si="2"/>
        <v>0</v>
      </c>
      <c r="H96" s="24">
        <f t="shared" si="3"/>
        <v>0</v>
      </c>
    </row>
    <row r="97" spans="1:8" ht="15" customHeight="1" x14ac:dyDescent="0.25">
      <c r="A97" s="19" t="s">
        <v>169</v>
      </c>
      <c r="B97" s="20" t="s">
        <v>145</v>
      </c>
      <c r="C97" s="21" t="s">
        <v>168</v>
      </c>
      <c r="D97" s="22"/>
      <c r="E97" s="22"/>
      <c r="F97" s="23"/>
      <c r="G97" s="17">
        <f t="shared" si="2"/>
        <v>0</v>
      </c>
      <c r="H97" s="24">
        <f t="shared" si="3"/>
        <v>0</v>
      </c>
    </row>
    <row r="98" spans="1:8" ht="15" customHeight="1" x14ac:dyDescent="0.25">
      <c r="A98" s="19">
        <v>6082</v>
      </c>
      <c r="B98" s="20" t="s">
        <v>170</v>
      </c>
      <c r="C98" s="21" t="s">
        <v>742</v>
      </c>
      <c r="D98" s="22"/>
      <c r="E98" s="22"/>
      <c r="F98" s="23"/>
      <c r="G98" s="17">
        <f t="shared" si="2"/>
        <v>0</v>
      </c>
      <c r="H98" s="24">
        <f t="shared" si="3"/>
        <v>0</v>
      </c>
    </row>
    <row r="99" spans="1:8" ht="15" customHeight="1" x14ac:dyDescent="0.25">
      <c r="A99" s="19">
        <v>6180</v>
      </c>
      <c r="B99" s="20" t="s">
        <v>172</v>
      </c>
      <c r="C99" s="21" t="s">
        <v>173</v>
      </c>
      <c r="D99" s="22"/>
      <c r="E99" s="22"/>
      <c r="F99" s="23"/>
      <c r="G99" s="17">
        <f t="shared" si="2"/>
        <v>0</v>
      </c>
      <c r="H99" s="24">
        <f t="shared" si="3"/>
        <v>0</v>
      </c>
    </row>
    <row r="100" spans="1:8" ht="15" customHeight="1" x14ac:dyDescent="0.25">
      <c r="A100" s="19">
        <v>6292</v>
      </c>
      <c r="B100" s="20" t="s">
        <v>174</v>
      </c>
      <c r="C100" s="21" t="s">
        <v>175</v>
      </c>
      <c r="D100" s="22">
        <v>4.87</v>
      </c>
      <c r="E100" s="22"/>
      <c r="F100" s="23"/>
      <c r="G100" s="17">
        <f t="shared" si="2"/>
        <v>4.87</v>
      </c>
      <c r="H100" s="24">
        <f t="shared" si="3"/>
        <v>4.87</v>
      </c>
    </row>
    <row r="101" spans="1:8" ht="15" customHeight="1" x14ac:dyDescent="0.25">
      <c r="A101" s="19">
        <v>6293</v>
      </c>
      <c r="B101" s="20" t="s">
        <v>176</v>
      </c>
      <c r="C101" s="21" t="s">
        <v>177</v>
      </c>
      <c r="D101" s="22"/>
      <c r="E101" s="22"/>
      <c r="F101" s="23"/>
      <c r="G101" s="17">
        <f t="shared" si="2"/>
        <v>0</v>
      </c>
      <c r="H101" s="24">
        <f t="shared" si="3"/>
        <v>0</v>
      </c>
    </row>
    <row r="102" spans="1:8" ht="15" customHeight="1" x14ac:dyDescent="0.25">
      <c r="A102" s="19">
        <v>6294</v>
      </c>
      <c r="B102" s="20" t="s">
        <v>178</v>
      </c>
      <c r="C102" s="21" t="s">
        <v>179</v>
      </c>
      <c r="D102" s="22"/>
      <c r="E102" s="22"/>
      <c r="F102" s="23"/>
      <c r="G102" s="17">
        <f t="shared" si="2"/>
        <v>0</v>
      </c>
      <c r="H102" s="24">
        <f t="shared" si="3"/>
        <v>0</v>
      </c>
    </row>
    <row r="103" spans="1:8" ht="15" customHeight="1" x14ac:dyDescent="0.25">
      <c r="A103" s="19">
        <v>6500</v>
      </c>
      <c r="B103" s="20" t="s">
        <v>180</v>
      </c>
      <c r="C103" s="21" t="s">
        <v>181</v>
      </c>
      <c r="D103" s="22">
        <v>0.78</v>
      </c>
      <c r="E103" s="22"/>
      <c r="F103" s="23"/>
      <c r="G103" s="17">
        <f t="shared" si="2"/>
        <v>0.78</v>
      </c>
      <c r="H103" s="24">
        <f t="shared" si="3"/>
        <v>0.78</v>
      </c>
    </row>
    <row r="104" spans="1:8" ht="15" customHeight="1" x14ac:dyDescent="0.25">
      <c r="A104" s="19">
        <v>6505</v>
      </c>
      <c r="B104" s="20" t="s">
        <v>176</v>
      </c>
      <c r="C104" s="21" t="s">
        <v>182</v>
      </c>
      <c r="D104" s="22"/>
      <c r="E104" s="22"/>
      <c r="F104" s="23"/>
      <c r="G104" s="17">
        <f t="shared" si="2"/>
        <v>0</v>
      </c>
      <c r="H104" s="24">
        <f t="shared" si="3"/>
        <v>0</v>
      </c>
    </row>
    <row r="105" spans="1:8" ht="15" customHeight="1" x14ac:dyDescent="0.25">
      <c r="A105" s="19">
        <v>6506</v>
      </c>
      <c r="B105" s="20" t="s">
        <v>176</v>
      </c>
      <c r="C105" s="21" t="s">
        <v>183</v>
      </c>
      <c r="D105" s="22"/>
      <c r="E105" s="22"/>
      <c r="F105" s="23"/>
      <c r="G105" s="17">
        <f t="shared" si="2"/>
        <v>0</v>
      </c>
      <c r="H105" s="24">
        <f t="shared" si="3"/>
        <v>0</v>
      </c>
    </row>
    <row r="106" spans="1:8" ht="15" customHeight="1" x14ac:dyDescent="0.25">
      <c r="A106" s="19">
        <v>6507</v>
      </c>
      <c r="B106" s="20" t="s">
        <v>184</v>
      </c>
      <c r="C106" s="21" t="s">
        <v>185</v>
      </c>
      <c r="D106" s="22"/>
      <c r="E106" s="22"/>
      <c r="F106" s="23"/>
      <c r="G106" s="17">
        <f t="shared" si="2"/>
        <v>0</v>
      </c>
      <c r="H106" s="24">
        <f t="shared" si="3"/>
        <v>0</v>
      </c>
    </row>
    <row r="107" spans="1:8" ht="15" customHeight="1" x14ac:dyDescent="0.25">
      <c r="A107" s="19">
        <v>6570</v>
      </c>
      <c r="B107" s="20" t="s">
        <v>186</v>
      </c>
      <c r="C107" s="21" t="s">
        <v>711</v>
      </c>
      <c r="D107" s="22"/>
      <c r="E107" s="22"/>
      <c r="F107" s="23"/>
      <c r="G107" s="17">
        <f t="shared" si="2"/>
        <v>0</v>
      </c>
      <c r="H107" s="24">
        <f t="shared" si="3"/>
        <v>0</v>
      </c>
    </row>
    <row r="108" spans="1:8" ht="15" customHeight="1" x14ac:dyDescent="0.25">
      <c r="A108" s="19">
        <v>6521</v>
      </c>
      <c r="B108" s="20" t="s">
        <v>188</v>
      </c>
      <c r="C108" s="21" t="s">
        <v>189</v>
      </c>
      <c r="D108" s="22"/>
      <c r="E108" s="22"/>
      <c r="F108" s="23"/>
      <c r="G108" s="17">
        <f t="shared" si="2"/>
        <v>0</v>
      </c>
      <c r="H108" s="24">
        <f t="shared" si="3"/>
        <v>0</v>
      </c>
    </row>
    <row r="109" spans="1:8" ht="15" customHeight="1" x14ac:dyDescent="0.25">
      <c r="A109" s="19">
        <v>6608</v>
      </c>
      <c r="B109" s="20" t="s">
        <v>190</v>
      </c>
      <c r="C109" s="21" t="s">
        <v>786</v>
      </c>
      <c r="D109" s="22"/>
      <c r="E109" s="22"/>
      <c r="F109" s="23"/>
      <c r="G109" s="17">
        <f t="shared" si="2"/>
        <v>0</v>
      </c>
      <c r="H109" s="24">
        <f t="shared" si="3"/>
        <v>0</v>
      </c>
    </row>
    <row r="110" spans="1:8" ht="15" customHeight="1" x14ac:dyDescent="0.25">
      <c r="A110" s="19">
        <v>6590</v>
      </c>
      <c r="B110" s="20" t="s">
        <v>192</v>
      </c>
      <c r="C110" s="21" t="s">
        <v>780</v>
      </c>
      <c r="D110" s="22"/>
      <c r="E110" s="22"/>
      <c r="F110" s="23"/>
      <c r="G110" s="17">
        <f t="shared" si="2"/>
        <v>0</v>
      </c>
      <c r="H110" s="24">
        <f t="shared" si="3"/>
        <v>0</v>
      </c>
    </row>
    <row r="111" spans="1:8" ht="15" customHeight="1" x14ac:dyDescent="0.25">
      <c r="A111" s="19">
        <v>6548</v>
      </c>
      <c r="B111" s="20" t="s">
        <v>194</v>
      </c>
      <c r="C111" s="21" t="s">
        <v>195</v>
      </c>
      <c r="D111" s="22"/>
      <c r="E111" s="22"/>
      <c r="F111" s="23"/>
      <c r="G111" s="17">
        <f t="shared" si="2"/>
        <v>0</v>
      </c>
      <c r="H111" s="24">
        <f t="shared" si="3"/>
        <v>0</v>
      </c>
    </row>
    <row r="112" spans="1:8" ht="15" customHeight="1" x14ac:dyDescent="0.25">
      <c r="A112" s="19">
        <v>6610</v>
      </c>
      <c r="B112" s="20" t="s">
        <v>190</v>
      </c>
      <c r="C112" s="21" t="s">
        <v>196</v>
      </c>
      <c r="D112" s="22">
        <v>10.98</v>
      </c>
      <c r="E112" s="22"/>
      <c r="F112" s="23"/>
      <c r="G112" s="17">
        <f t="shared" si="2"/>
        <v>10.98</v>
      </c>
      <c r="H112" s="24">
        <f t="shared" si="3"/>
        <v>10.98</v>
      </c>
    </row>
    <row r="113" spans="1:8" ht="15" customHeight="1" x14ac:dyDescent="0.25">
      <c r="A113" s="19">
        <v>6670</v>
      </c>
      <c r="B113" s="20" t="s">
        <v>190</v>
      </c>
      <c r="C113" s="21" t="s">
        <v>197</v>
      </c>
      <c r="D113" s="22">
        <v>5.32</v>
      </c>
      <c r="E113" s="22"/>
      <c r="F113" s="23"/>
      <c r="G113" s="17">
        <f t="shared" si="2"/>
        <v>5.32</v>
      </c>
      <c r="H113" s="24">
        <f t="shared" si="3"/>
        <v>5.32</v>
      </c>
    </row>
    <row r="114" spans="1:8" ht="15" customHeight="1" x14ac:dyDescent="0.25">
      <c r="A114" s="19">
        <v>6800</v>
      </c>
      <c r="B114" s="20" t="s">
        <v>190</v>
      </c>
      <c r="C114" s="21" t="s">
        <v>198</v>
      </c>
      <c r="D114" s="22">
        <v>13</v>
      </c>
      <c r="E114" s="22"/>
      <c r="F114" s="23"/>
      <c r="G114" s="17">
        <f t="shared" si="2"/>
        <v>13</v>
      </c>
      <c r="H114" s="24">
        <f t="shared" si="3"/>
        <v>13</v>
      </c>
    </row>
    <row r="115" spans="1:8" ht="15" customHeight="1" x14ac:dyDescent="0.25">
      <c r="A115" s="19">
        <v>6840</v>
      </c>
      <c r="B115" s="20" t="s">
        <v>199</v>
      </c>
      <c r="C115" s="21" t="s">
        <v>705</v>
      </c>
      <c r="D115" s="22"/>
      <c r="E115" s="22"/>
      <c r="F115" s="23"/>
      <c r="G115" s="17">
        <f t="shared" si="2"/>
        <v>0</v>
      </c>
      <c r="H115" s="24">
        <f t="shared" si="3"/>
        <v>0</v>
      </c>
    </row>
    <row r="116" spans="1:8" ht="15" customHeight="1" x14ac:dyDescent="0.25">
      <c r="A116" s="19">
        <v>6870</v>
      </c>
      <c r="B116" s="20" t="s">
        <v>201</v>
      </c>
      <c r="C116" s="21" t="s">
        <v>202</v>
      </c>
      <c r="D116" s="22">
        <v>2.27</v>
      </c>
      <c r="E116" s="22"/>
      <c r="F116" s="23"/>
      <c r="G116" s="17">
        <f t="shared" si="2"/>
        <v>2.27</v>
      </c>
      <c r="H116" s="24">
        <f t="shared" si="3"/>
        <v>2.27</v>
      </c>
    </row>
    <row r="117" spans="1:8" ht="15" customHeight="1" x14ac:dyDescent="0.25">
      <c r="A117" s="19">
        <v>6871</v>
      </c>
      <c r="B117" s="20" t="s">
        <v>203</v>
      </c>
      <c r="C117" s="21" t="s">
        <v>204</v>
      </c>
      <c r="D117" s="22"/>
      <c r="E117" s="22"/>
      <c r="F117" s="23"/>
      <c r="G117" s="17">
        <f t="shared" si="2"/>
        <v>0</v>
      </c>
      <c r="H117" s="24">
        <f t="shared" si="3"/>
        <v>0</v>
      </c>
    </row>
    <row r="118" spans="1:8" ht="15" customHeight="1" x14ac:dyDescent="0.25">
      <c r="A118" s="19">
        <v>6872</v>
      </c>
      <c r="B118" s="20" t="s">
        <v>205</v>
      </c>
      <c r="C118" s="21" t="s">
        <v>206</v>
      </c>
      <c r="D118" s="22">
        <v>10.95</v>
      </c>
      <c r="E118" s="22"/>
      <c r="F118" s="23"/>
      <c r="G118" s="17">
        <f t="shared" si="2"/>
        <v>10.95</v>
      </c>
      <c r="H118" s="24">
        <f t="shared" si="3"/>
        <v>10.95</v>
      </c>
    </row>
    <row r="119" spans="1:8" ht="15" customHeight="1" x14ac:dyDescent="0.25">
      <c r="A119" s="19">
        <v>6890</v>
      </c>
      <c r="B119" s="20" t="s">
        <v>190</v>
      </c>
      <c r="C119" s="21" t="s">
        <v>207</v>
      </c>
      <c r="D119" s="22"/>
      <c r="E119" s="22"/>
      <c r="F119" s="23"/>
      <c r="G119" s="17">
        <f t="shared" si="2"/>
        <v>0</v>
      </c>
      <c r="H119" s="24">
        <f t="shared" si="3"/>
        <v>0</v>
      </c>
    </row>
    <row r="120" spans="1:8" ht="15" customHeight="1" x14ac:dyDescent="0.25">
      <c r="A120" s="19">
        <v>6950</v>
      </c>
      <c r="B120" s="20" t="s">
        <v>208</v>
      </c>
      <c r="C120" s="21" t="s">
        <v>209</v>
      </c>
      <c r="D120" s="22">
        <v>37.700000000000003</v>
      </c>
      <c r="E120" s="22"/>
      <c r="F120" s="23"/>
      <c r="G120" s="17">
        <f t="shared" si="2"/>
        <v>37.700000000000003</v>
      </c>
      <c r="H120" s="24">
        <f t="shared" si="3"/>
        <v>37.700000000000003</v>
      </c>
    </row>
    <row r="121" spans="1:8" ht="15" customHeight="1" x14ac:dyDescent="0.25">
      <c r="A121" s="19" t="s">
        <v>210</v>
      </c>
      <c r="B121" s="20" t="s">
        <v>208</v>
      </c>
      <c r="C121" s="21" t="s">
        <v>211</v>
      </c>
      <c r="D121" s="22"/>
      <c r="E121" s="22"/>
      <c r="F121" s="23"/>
      <c r="G121" s="17">
        <f t="shared" si="2"/>
        <v>0</v>
      </c>
      <c r="H121" s="24">
        <f t="shared" si="3"/>
        <v>0</v>
      </c>
    </row>
    <row r="122" spans="1:8" ht="15" customHeight="1" x14ac:dyDescent="0.25">
      <c r="A122" s="19">
        <v>6980</v>
      </c>
      <c r="B122" s="20" t="s">
        <v>212</v>
      </c>
      <c r="C122" s="21" t="s">
        <v>213</v>
      </c>
      <c r="D122" s="22"/>
      <c r="E122" s="22"/>
      <c r="F122" s="23"/>
      <c r="G122" s="17">
        <f t="shared" si="2"/>
        <v>0</v>
      </c>
      <c r="H122" s="24">
        <f t="shared" si="3"/>
        <v>0</v>
      </c>
    </row>
    <row r="123" spans="1:8" ht="15" customHeight="1" x14ac:dyDescent="0.25">
      <c r="A123" s="19">
        <v>7020</v>
      </c>
      <c r="B123" s="20" t="s">
        <v>214</v>
      </c>
      <c r="C123" s="21" t="s">
        <v>215</v>
      </c>
      <c r="D123" s="22"/>
      <c r="E123" s="22"/>
      <c r="F123" s="23"/>
      <c r="G123" s="17">
        <f t="shared" si="2"/>
        <v>0</v>
      </c>
      <c r="H123" s="24">
        <f t="shared" si="3"/>
        <v>0</v>
      </c>
    </row>
    <row r="124" spans="1:8" ht="15" customHeight="1" x14ac:dyDescent="0.25">
      <c r="A124" s="19">
        <v>7070</v>
      </c>
      <c r="B124" s="20" t="s">
        <v>216</v>
      </c>
      <c r="C124" s="21" t="s">
        <v>217</v>
      </c>
      <c r="D124" s="22"/>
      <c r="E124" s="22"/>
      <c r="F124" s="23"/>
      <c r="G124" s="17">
        <f t="shared" si="2"/>
        <v>0</v>
      </c>
      <c r="H124" s="24">
        <f t="shared" si="3"/>
        <v>0</v>
      </c>
    </row>
    <row r="125" spans="1:8" ht="15" customHeight="1" x14ac:dyDescent="0.25">
      <c r="A125" s="19">
        <v>7110</v>
      </c>
      <c r="B125" s="20" t="s">
        <v>218</v>
      </c>
      <c r="C125" s="21" t="s">
        <v>219</v>
      </c>
      <c r="D125" s="22"/>
      <c r="E125" s="22"/>
      <c r="F125" s="23"/>
      <c r="G125" s="17">
        <f t="shared" si="2"/>
        <v>0</v>
      </c>
      <c r="H125" s="24">
        <f t="shared" si="3"/>
        <v>0</v>
      </c>
    </row>
    <row r="126" spans="1:8" ht="15" customHeight="1" x14ac:dyDescent="0.25">
      <c r="A126" s="19">
        <v>7140</v>
      </c>
      <c r="B126" s="20" t="s">
        <v>220</v>
      </c>
      <c r="C126" s="21" t="s">
        <v>221</v>
      </c>
      <c r="D126" s="22"/>
      <c r="E126" s="22"/>
      <c r="F126" s="23"/>
      <c r="G126" s="17">
        <f t="shared" ref="G126:G189" si="4">SUM(D126:F126)</f>
        <v>0</v>
      </c>
      <c r="H126" s="24">
        <f t="shared" si="3"/>
        <v>0</v>
      </c>
    </row>
    <row r="127" spans="1:8" ht="15" customHeight="1" x14ac:dyDescent="0.25">
      <c r="A127" s="19">
        <v>7180</v>
      </c>
      <c r="B127" s="20" t="s">
        <v>222</v>
      </c>
      <c r="C127" s="21" t="s">
        <v>223</v>
      </c>
      <c r="D127" s="22"/>
      <c r="E127" s="22"/>
      <c r="F127" s="23"/>
      <c r="G127" s="17">
        <f t="shared" si="4"/>
        <v>0</v>
      </c>
      <c r="H127" s="24">
        <f t="shared" si="3"/>
        <v>0</v>
      </c>
    </row>
    <row r="128" spans="1:8" ht="15" customHeight="1" x14ac:dyDescent="0.25">
      <c r="A128" s="19">
        <v>7210</v>
      </c>
      <c r="B128" s="20" t="s">
        <v>224</v>
      </c>
      <c r="C128" s="21" t="s">
        <v>225</v>
      </c>
      <c r="D128" s="22"/>
      <c r="E128" s="22"/>
      <c r="F128" s="23"/>
      <c r="G128" s="17">
        <f t="shared" si="4"/>
        <v>0</v>
      </c>
      <c r="H128" s="24">
        <f t="shared" si="3"/>
        <v>0</v>
      </c>
    </row>
    <row r="129" spans="1:8" ht="15" customHeight="1" x14ac:dyDescent="0.25">
      <c r="A129" s="19">
        <v>7250</v>
      </c>
      <c r="B129" s="20" t="s">
        <v>226</v>
      </c>
      <c r="C129" s="21" t="s">
        <v>227</v>
      </c>
      <c r="D129" s="22"/>
      <c r="E129" s="22"/>
      <c r="F129" s="23"/>
      <c r="G129" s="17">
        <f t="shared" si="4"/>
        <v>0</v>
      </c>
      <c r="H129" s="24">
        <f t="shared" si="3"/>
        <v>0</v>
      </c>
    </row>
    <row r="130" spans="1:8" ht="15" customHeight="1" x14ac:dyDescent="0.25">
      <c r="A130" s="19">
        <v>7256</v>
      </c>
      <c r="B130" s="20" t="s">
        <v>228</v>
      </c>
      <c r="C130" s="21" t="s">
        <v>229</v>
      </c>
      <c r="D130" s="22"/>
      <c r="E130" s="22"/>
      <c r="F130" s="23"/>
      <c r="G130" s="17">
        <f t="shared" si="4"/>
        <v>0</v>
      </c>
      <c r="H130" s="24">
        <f t="shared" si="3"/>
        <v>0</v>
      </c>
    </row>
    <row r="131" spans="1:8" ht="15" customHeight="1" x14ac:dyDescent="0.25">
      <c r="A131" s="19">
        <v>7257</v>
      </c>
      <c r="B131" s="20" t="s">
        <v>230</v>
      </c>
      <c r="C131" s="21" t="s">
        <v>231</v>
      </c>
      <c r="D131" s="22"/>
      <c r="E131" s="22"/>
      <c r="F131" s="23"/>
      <c r="G131" s="17">
        <f t="shared" si="4"/>
        <v>0</v>
      </c>
      <c r="H131" s="24">
        <f t="shared" si="3"/>
        <v>0</v>
      </c>
    </row>
    <row r="132" spans="1:8" ht="15" customHeight="1" x14ac:dyDescent="0.25">
      <c r="A132" s="19" t="s">
        <v>232</v>
      </c>
      <c r="B132" s="20" t="s">
        <v>228</v>
      </c>
      <c r="C132" s="21" t="s">
        <v>233</v>
      </c>
      <c r="D132" s="22"/>
      <c r="E132" s="22"/>
      <c r="F132" s="23"/>
      <c r="G132" s="17">
        <f t="shared" si="4"/>
        <v>0</v>
      </c>
      <c r="H132" s="24">
        <f t="shared" si="3"/>
        <v>0</v>
      </c>
    </row>
    <row r="133" spans="1:8" ht="15" customHeight="1" x14ac:dyDescent="0.25">
      <c r="A133" s="19">
        <v>7280</v>
      </c>
      <c r="B133" s="20" t="s">
        <v>234</v>
      </c>
      <c r="C133" s="21" t="s">
        <v>235</v>
      </c>
      <c r="D133" s="22"/>
      <c r="E133" s="22"/>
      <c r="F133" s="23"/>
      <c r="G133" s="17">
        <f t="shared" si="4"/>
        <v>0</v>
      </c>
      <c r="H133" s="24">
        <f t="shared" ref="H133:H196" si="5">ROUND(G133,2)</f>
        <v>0</v>
      </c>
    </row>
    <row r="134" spans="1:8" ht="15" customHeight="1" x14ac:dyDescent="0.25">
      <c r="A134" s="19">
        <v>7320</v>
      </c>
      <c r="B134" s="20" t="s">
        <v>236</v>
      </c>
      <c r="C134" s="21" t="s">
        <v>237</v>
      </c>
      <c r="D134" s="22"/>
      <c r="E134" s="22"/>
      <c r="F134" s="23"/>
      <c r="G134" s="17">
        <f t="shared" si="4"/>
        <v>0</v>
      </c>
      <c r="H134" s="24">
        <f t="shared" si="5"/>
        <v>0</v>
      </c>
    </row>
    <row r="135" spans="1:8" ht="15" customHeight="1" x14ac:dyDescent="0.25">
      <c r="A135" s="19">
        <v>7350</v>
      </c>
      <c r="B135" s="20" t="s">
        <v>238</v>
      </c>
      <c r="C135" s="21" t="s">
        <v>239</v>
      </c>
      <c r="D135" s="22"/>
      <c r="E135" s="22"/>
      <c r="F135" s="23"/>
      <c r="G135" s="17">
        <f t="shared" si="4"/>
        <v>0</v>
      </c>
      <c r="H135" s="24">
        <f t="shared" si="5"/>
        <v>0</v>
      </c>
    </row>
    <row r="136" spans="1:8" ht="15" customHeight="1" x14ac:dyDescent="0.25">
      <c r="A136" s="19">
        <v>7390</v>
      </c>
      <c r="B136" s="20" t="s">
        <v>240</v>
      </c>
      <c r="C136" s="21" t="s">
        <v>241</v>
      </c>
      <c r="D136" s="22"/>
      <c r="E136" s="22"/>
      <c r="F136" s="23"/>
      <c r="G136" s="17">
        <f t="shared" si="4"/>
        <v>0</v>
      </c>
      <c r="H136" s="24">
        <f t="shared" si="5"/>
        <v>0</v>
      </c>
    </row>
    <row r="137" spans="1:8" ht="15" customHeight="1" x14ac:dyDescent="0.25">
      <c r="A137" s="19">
        <v>7391</v>
      </c>
      <c r="B137" s="20" t="s">
        <v>243</v>
      </c>
      <c r="C137" s="21" t="s">
        <v>710</v>
      </c>
      <c r="D137" s="22"/>
      <c r="E137" s="22"/>
      <c r="F137" s="23"/>
      <c r="G137" s="17">
        <f t="shared" si="4"/>
        <v>0</v>
      </c>
      <c r="H137" s="24">
        <f t="shared" si="5"/>
        <v>0</v>
      </c>
    </row>
    <row r="138" spans="1:8" ht="15" customHeight="1" x14ac:dyDescent="0.25">
      <c r="A138" s="19">
        <v>7392</v>
      </c>
      <c r="B138" s="20" t="s">
        <v>244</v>
      </c>
      <c r="C138" s="21" t="s">
        <v>708</v>
      </c>
      <c r="D138" s="22"/>
      <c r="E138" s="22"/>
      <c r="F138" s="23"/>
      <c r="G138" s="17">
        <f t="shared" si="4"/>
        <v>0</v>
      </c>
      <c r="H138" s="24">
        <f t="shared" si="5"/>
        <v>0</v>
      </c>
    </row>
    <row r="139" spans="1:8" ht="15" customHeight="1" x14ac:dyDescent="0.25">
      <c r="A139" s="19">
        <v>7459</v>
      </c>
      <c r="B139" s="20" t="s">
        <v>230</v>
      </c>
      <c r="C139" s="21" t="s">
        <v>675</v>
      </c>
      <c r="D139" s="22"/>
      <c r="E139" s="22"/>
      <c r="F139" s="23"/>
      <c r="G139" s="17">
        <f t="shared" si="4"/>
        <v>0</v>
      </c>
      <c r="H139" s="24">
        <f t="shared" si="5"/>
        <v>0</v>
      </c>
    </row>
    <row r="140" spans="1:8" ht="15" customHeight="1" x14ac:dyDescent="0.25">
      <c r="A140" s="19">
        <v>7461</v>
      </c>
      <c r="B140" s="20" t="s">
        <v>246</v>
      </c>
      <c r="C140" s="21" t="s">
        <v>247</v>
      </c>
      <c r="D140" s="22"/>
      <c r="E140" s="22"/>
      <c r="F140" s="23"/>
      <c r="G140" s="17">
        <f t="shared" si="4"/>
        <v>0</v>
      </c>
      <c r="H140" s="24">
        <f t="shared" si="5"/>
        <v>0</v>
      </c>
    </row>
    <row r="141" spans="1:8" ht="15" customHeight="1" x14ac:dyDescent="0.25">
      <c r="A141" s="19">
        <v>7462</v>
      </c>
      <c r="B141" s="20" t="s">
        <v>248</v>
      </c>
      <c r="C141" s="21" t="s">
        <v>249</v>
      </c>
      <c r="D141" s="22"/>
      <c r="E141" s="22"/>
      <c r="F141" s="23"/>
      <c r="G141" s="17">
        <f t="shared" si="4"/>
        <v>0</v>
      </c>
      <c r="H141" s="24">
        <f t="shared" si="5"/>
        <v>0</v>
      </c>
    </row>
    <row r="142" spans="1:8" ht="15" customHeight="1" x14ac:dyDescent="0.25">
      <c r="A142" s="19">
        <v>7463</v>
      </c>
      <c r="B142" s="20" t="s">
        <v>244</v>
      </c>
      <c r="C142" s="21" t="s">
        <v>250</v>
      </c>
      <c r="D142" s="22"/>
      <c r="E142" s="22"/>
      <c r="F142" s="23"/>
      <c r="G142" s="17">
        <f t="shared" si="4"/>
        <v>0</v>
      </c>
      <c r="H142" s="24">
        <f t="shared" si="5"/>
        <v>0</v>
      </c>
    </row>
    <row r="143" spans="1:8" ht="15" customHeight="1" x14ac:dyDescent="0.25">
      <c r="A143" s="19">
        <v>7464</v>
      </c>
      <c r="B143" s="20" t="s">
        <v>251</v>
      </c>
      <c r="C143" s="21" t="s">
        <v>252</v>
      </c>
      <c r="D143" s="22"/>
      <c r="E143" s="22"/>
      <c r="F143" s="23"/>
      <c r="G143" s="17">
        <f t="shared" si="4"/>
        <v>0</v>
      </c>
      <c r="H143" s="24">
        <f t="shared" si="5"/>
        <v>0</v>
      </c>
    </row>
    <row r="144" spans="1:8" ht="15" customHeight="1" x14ac:dyDescent="0.25">
      <c r="A144" s="19">
        <v>7466</v>
      </c>
      <c r="B144" s="20" t="s">
        <v>253</v>
      </c>
      <c r="C144" s="21" t="s">
        <v>254</v>
      </c>
      <c r="D144" s="22"/>
      <c r="E144" s="22"/>
      <c r="F144" s="23"/>
      <c r="G144" s="17">
        <f t="shared" si="4"/>
        <v>0</v>
      </c>
      <c r="H144" s="24">
        <f t="shared" si="5"/>
        <v>0</v>
      </c>
    </row>
    <row r="145" spans="1:8" ht="15" customHeight="1" x14ac:dyDescent="0.25">
      <c r="A145" s="19">
        <v>7470</v>
      </c>
      <c r="B145" s="20" t="s">
        <v>244</v>
      </c>
      <c r="C145" s="21" t="s">
        <v>255</v>
      </c>
      <c r="D145" s="22"/>
      <c r="E145" s="22"/>
      <c r="F145" s="23"/>
      <c r="G145" s="17">
        <f t="shared" si="4"/>
        <v>0</v>
      </c>
      <c r="H145" s="24">
        <f t="shared" si="5"/>
        <v>0</v>
      </c>
    </row>
    <row r="146" spans="1:8" ht="15" customHeight="1" x14ac:dyDescent="0.25">
      <c r="A146" s="19">
        <v>7471</v>
      </c>
      <c r="B146" s="20" t="s">
        <v>251</v>
      </c>
      <c r="C146" s="21" t="s">
        <v>256</v>
      </c>
      <c r="D146" s="22"/>
      <c r="E146" s="22"/>
      <c r="F146" s="23"/>
      <c r="G146" s="17">
        <f t="shared" si="4"/>
        <v>0</v>
      </c>
      <c r="H146" s="24">
        <f t="shared" si="5"/>
        <v>0</v>
      </c>
    </row>
    <row r="147" spans="1:8" ht="15" customHeight="1" x14ac:dyDescent="0.25">
      <c r="A147" s="19">
        <v>7490</v>
      </c>
      <c r="B147" s="20" t="s">
        <v>257</v>
      </c>
      <c r="C147" s="21" t="s">
        <v>258</v>
      </c>
      <c r="D147" s="22">
        <v>0.78</v>
      </c>
      <c r="E147" s="22"/>
      <c r="F147" s="23"/>
      <c r="G147" s="17">
        <f t="shared" si="4"/>
        <v>0.78</v>
      </c>
      <c r="H147" s="24">
        <f t="shared" si="5"/>
        <v>0.78</v>
      </c>
    </row>
    <row r="148" spans="1:8" ht="15" customHeight="1" x14ac:dyDescent="0.25">
      <c r="A148" s="19">
        <v>7499</v>
      </c>
      <c r="B148" s="20" t="s">
        <v>259</v>
      </c>
      <c r="C148" s="21" t="s">
        <v>260</v>
      </c>
      <c r="D148" s="22"/>
      <c r="E148" s="22"/>
      <c r="F148" s="23"/>
      <c r="G148" s="17">
        <f t="shared" si="4"/>
        <v>0</v>
      </c>
      <c r="H148" s="24">
        <f t="shared" si="5"/>
        <v>0</v>
      </c>
    </row>
    <row r="149" spans="1:8" ht="15" customHeight="1" x14ac:dyDescent="0.25">
      <c r="A149" s="19">
        <v>7540</v>
      </c>
      <c r="B149" s="20" t="s">
        <v>261</v>
      </c>
      <c r="C149" s="21" t="s">
        <v>262</v>
      </c>
      <c r="D149" s="22"/>
      <c r="E149" s="22"/>
      <c r="F149" s="23"/>
      <c r="G149" s="17">
        <f t="shared" si="4"/>
        <v>0</v>
      </c>
      <c r="H149" s="24">
        <f t="shared" si="5"/>
        <v>0</v>
      </c>
    </row>
    <row r="150" spans="1:8" ht="15" customHeight="1" x14ac:dyDescent="0.25">
      <c r="A150" s="19">
        <v>7570</v>
      </c>
      <c r="B150" s="20" t="s">
        <v>263</v>
      </c>
      <c r="C150" s="21" t="s">
        <v>264</v>
      </c>
      <c r="D150" s="22"/>
      <c r="E150" s="22"/>
      <c r="F150" s="23"/>
      <c r="G150" s="17">
        <f t="shared" si="4"/>
        <v>0</v>
      </c>
      <c r="H150" s="24">
        <f t="shared" si="5"/>
        <v>0</v>
      </c>
    </row>
    <row r="151" spans="1:8" ht="15" customHeight="1" x14ac:dyDescent="0.25">
      <c r="A151" s="19">
        <v>7581</v>
      </c>
      <c r="B151" s="20" t="s">
        <v>261</v>
      </c>
      <c r="C151" s="21" t="s">
        <v>657</v>
      </c>
      <c r="D151" s="22"/>
      <c r="E151" s="22"/>
      <c r="F151" s="23"/>
      <c r="G151" s="17">
        <f t="shared" si="4"/>
        <v>0</v>
      </c>
      <c r="H151" s="24">
        <f t="shared" si="5"/>
        <v>0</v>
      </c>
    </row>
    <row r="152" spans="1:8" ht="15" customHeight="1" x14ac:dyDescent="0.25">
      <c r="A152" s="19">
        <v>7600</v>
      </c>
      <c r="B152" s="20" t="s">
        <v>251</v>
      </c>
      <c r="C152" s="21" t="s">
        <v>265</v>
      </c>
      <c r="D152" s="22"/>
      <c r="E152" s="22"/>
      <c r="F152" s="23"/>
      <c r="G152" s="17">
        <f t="shared" si="4"/>
        <v>0</v>
      </c>
      <c r="H152" s="24">
        <f t="shared" si="5"/>
        <v>0</v>
      </c>
    </row>
    <row r="153" spans="1:8" ht="15" customHeight="1" x14ac:dyDescent="0.25">
      <c r="A153" s="19">
        <v>7620</v>
      </c>
      <c r="B153" s="20" t="s">
        <v>266</v>
      </c>
      <c r="C153" s="21" t="s">
        <v>267</v>
      </c>
      <c r="D153" s="22"/>
      <c r="E153" s="22"/>
      <c r="F153" s="23"/>
      <c r="G153" s="17">
        <f t="shared" si="4"/>
        <v>0</v>
      </c>
      <c r="H153" s="24">
        <f t="shared" si="5"/>
        <v>0</v>
      </c>
    </row>
    <row r="154" spans="1:8" ht="15" customHeight="1" x14ac:dyDescent="0.25">
      <c r="A154" s="19">
        <v>7622</v>
      </c>
      <c r="B154" s="20" t="s">
        <v>268</v>
      </c>
      <c r="C154" s="21" t="s">
        <v>269</v>
      </c>
      <c r="D154" s="22"/>
      <c r="E154" s="22"/>
      <c r="F154" s="23"/>
      <c r="G154" s="17">
        <f t="shared" si="4"/>
        <v>0</v>
      </c>
      <c r="H154" s="24">
        <f t="shared" si="5"/>
        <v>0</v>
      </c>
    </row>
    <row r="155" spans="1:8" ht="15" customHeight="1" x14ac:dyDescent="0.25">
      <c r="A155" s="19">
        <v>7690</v>
      </c>
      <c r="B155" s="20" t="s">
        <v>270</v>
      </c>
      <c r="C155" s="21" t="s">
        <v>271</v>
      </c>
      <c r="D155" s="22">
        <v>0.78</v>
      </c>
      <c r="E155" s="22"/>
      <c r="F155" s="23"/>
      <c r="G155" s="17">
        <f t="shared" si="4"/>
        <v>0.78</v>
      </c>
      <c r="H155" s="24">
        <f t="shared" si="5"/>
        <v>0.78</v>
      </c>
    </row>
    <row r="156" spans="1:8" ht="15" customHeight="1" x14ac:dyDescent="0.25">
      <c r="A156" s="19">
        <v>8000</v>
      </c>
      <c r="B156" s="20" t="s">
        <v>272</v>
      </c>
      <c r="C156" s="21" t="s">
        <v>273</v>
      </c>
      <c r="D156" s="22"/>
      <c r="E156" s="22"/>
      <c r="F156" s="23"/>
      <c r="G156" s="17">
        <f t="shared" si="4"/>
        <v>0</v>
      </c>
      <c r="H156" s="24">
        <f t="shared" si="5"/>
        <v>0</v>
      </c>
    </row>
    <row r="157" spans="1:8" ht="15" customHeight="1" x14ac:dyDescent="0.25">
      <c r="A157" s="19">
        <v>8001</v>
      </c>
      <c r="B157" s="20" t="s">
        <v>274</v>
      </c>
      <c r="C157" s="21" t="s">
        <v>275</v>
      </c>
      <c r="D157" s="22"/>
      <c r="E157" s="22"/>
      <c r="F157" s="23"/>
      <c r="G157" s="17">
        <f t="shared" si="4"/>
        <v>0</v>
      </c>
      <c r="H157" s="24">
        <f t="shared" si="5"/>
        <v>0</v>
      </c>
    </row>
    <row r="158" spans="1:8" ht="15" customHeight="1" x14ac:dyDescent="0.25">
      <c r="A158" s="19" t="s">
        <v>276</v>
      </c>
      <c r="B158" s="20" t="s">
        <v>277</v>
      </c>
      <c r="C158" s="21" t="s">
        <v>278</v>
      </c>
      <c r="D158" s="22"/>
      <c r="E158" s="22"/>
      <c r="F158" s="23"/>
      <c r="G158" s="17">
        <f t="shared" si="4"/>
        <v>0</v>
      </c>
      <c r="H158" s="24">
        <f t="shared" si="5"/>
        <v>0</v>
      </c>
    </row>
    <row r="159" spans="1:8" ht="15" customHeight="1" x14ac:dyDescent="0.25">
      <c r="A159" s="19">
        <v>8016</v>
      </c>
      <c r="B159" s="20" t="s">
        <v>279</v>
      </c>
      <c r="C159" s="21" t="s">
        <v>280</v>
      </c>
      <c r="D159" s="22"/>
      <c r="E159" s="22"/>
      <c r="F159" s="23"/>
      <c r="G159" s="17">
        <f t="shared" si="4"/>
        <v>0</v>
      </c>
      <c r="H159" s="24">
        <f t="shared" si="5"/>
        <v>0</v>
      </c>
    </row>
    <row r="160" spans="1:8" ht="15" customHeight="1" x14ac:dyDescent="0.25">
      <c r="A160" s="19">
        <v>8019</v>
      </c>
      <c r="B160" s="20" t="s">
        <v>279</v>
      </c>
      <c r="C160" s="21" t="s">
        <v>281</v>
      </c>
      <c r="D160" s="22"/>
      <c r="E160" s="22"/>
      <c r="F160" s="23"/>
      <c r="G160" s="17">
        <f t="shared" si="4"/>
        <v>0</v>
      </c>
      <c r="H160" s="24">
        <f t="shared" si="5"/>
        <v>0</v>
      </c>
    </row>
    <row r="161" spans="1:8" ht="15" customHeight="1" x14ac:dyDescent="0.25">
      <c r="A161" s="19">
        <v>8020</v>
      </c>
      <c r="B161" s="20" t="s">
        <v>277</v>
      </c>
      <c r="C161" s="21" t="s">
        <v>282</v>
      </c>
      <c r="D161" s="22"/>
      <c r="E161" s="22"/>
      <c r="F161" s="23"/>
      <c r="G161" s="17">
        <f t="shared" si="4"/>
        <v>0</v>
      </c>
      <c r="H161" s="24">
        <f t="shared" si="5"/>
        <v>0</v>
      </c>
    </row>
    <row r="162" spans="1:8" ht="15" customHeight="1" x14ac:dyDescent="0.25">
      <c r="A162" s="19">
        <v>8029</v>
      </c>
      <c r="B162" s="20" t="s">
        <v>283</v>
      </c>
      <c r="C162" s="21" t="s">
        <v>284</v>
      </c>
      <c r="D162" s="22"/>
      <c r="E162" s="22"/>
      <c r="F162" s="23"/>
      <c r="G162" s="17">
        <f t="shared" si="4"/>
        <v>0</v>
      </c>
      <c r="H162" s="24">
        <f t="shared" si="5"/>
        <v>0</v>
      </c>
    </row>
    <row r="163" spans="1:8" ht="15" customHeight="1" x14ac:dyDescent="0.25">
      <c r="A163" s="19">
        <v>8034</v>
      </c>
      <c r="B163" s="20" t="s">
        <v>279</v>
      </c>
      <c r="C163" s="21" t="s">
        <v>673</v>
      </c>
      <c r="D163" s="22"/>
      <c r="E163" s="22"/>
      <c r="F163" s="23"/>
      <c r="G163" s="17">
        <f t="shared" si="4"/>
        <v>0</v>
      </c>
      <c r="H163" s="24">
        <f t="shared" si="5"/>
        <v>0</v>
      </c>
    </row>
    <row r="164" spans="1:8" ht="15" customHeight="1" x14ac:dyDescent="0.25">
      <c r="A164" s="19">
        <v>8042</v>
      </c>
      <c r="B164" s="20" t="s">
        <v>279</v>
      </c>
      <c r="C164" s="21" t="s">
        <v>669</v>
      </c>
      <c r="D164" s="22"/>
      <c r="E164" s="22"/>
      <c r="F164" s="23"/>
      <c r="G164" s="17">
        <f t="shared" si="4"/>
        <v>0</v>
      </c>
      <c r="H164" s="24">
        <f t="shared" si="5"/>
        <v>0</v>
      </c>
    </row>
    <row r="165" spans="1:8" ht="15" customHeight="1" x14ac:dyDescent="0.25">
      <c r="A165" s="19">
        <v>8150</v>
      </c>
      <c r="B165" s="20" t="s">
        <v>285</v>
      </c>
      <c r="C165" s="21" t="s">
        <v>286</v>
      </c>
      <c r="D165" s="22"/>
      <c r="E165" s="22"/>
      <c r="F165" s="23"/>
      <c r="G165" s="17">
        <f t="shared" si="4"/>
        <v>0</v>
      </c>
      <c r="H165" s="24">
        <f t="shared" si="5"/>
        <v>0</v>
      </c>
    </row>
    <row r="166" spans="1:8" ht="15" customHeight="1" x14ac:dyDescent="0.25">
      <c r="A166" s="19">
        <v>8180</v>
      </c>
      <c r="B166" s="20" t="s">
        <v>287</v>
      </c>
      <c r="C166" s="21" t="s">
        <v>288</v>
      </c>
      <c r="D166" s="22"/>
      <c r="E166" s="22"/>
      <c r="F166" s="23"/>
      <c r="G166" s="17">
        <f t="shared" si="4"/>
        <v>0</v>
      </c>
      <c r="H166" s="24">
        <f t="shared" si="5"/>
        <v>0</v>
      </c>
    </row>
    <row r="167" spans="1:8" ht="15" customHeight="1" x14ac:dyDescent="0.25">
      <c r="A167" s="19">
        <v>8220</v>
      </c>
      <c r="B167" s="20" t="s">
        <v>289</v>
      </c>
      <c r="C167" s="21" t="s">
        <v>290</v>
      </c>
      <c r="D167" s="22"/>
      <c r="E167" s="22"/>
      <c r="F167" s="23"/>
      <c r="G167" s="17">
        <f t="shared" si="4"/>
        <v>0</v>
      </c>
      <c r="H167" s="24">
        <f t="shared" si="5"/>
        <v>0</v>
      </c>
    </row>
    <row r="168" spans="1:8" ht="15" customHeight="1" x14ac:dyDescent="0.25">
      <c r="A168" s="19">
        <v>8250</v>
      </c>
      <c r="B168" s="20" t="s">
        <v>291</v>
      </c>
      <c r="C168" s="21" t="s">
        <v>292</v>
      </c>
      <c r="D168" s="22"/>
      <c r="E168" s="22"/>
      <c r="F168" s="23"/>
      <c r="G168" s="17">
        <f t="shared" si="4"/>
        <v>0</v>
      </c>
      <c r="H168" s="24">
        <f t="shared" si="5"/>
        <v>0</v>
      </c>
    </row>
    <row r="169" spans="1:8" ht="15" customHeight="1" x14ac:dyDescent="0.25">
      <c r="A169" s="19">
        <v>8400</v>
      </c>
      <c r="B169" s="20" t="s">
        <v>293</v>
      </c>
      <c r="C169" s="21" t="s">
        <v>294</v>
      </c>
      <c r="D169" s="22"/>
      <c r="E169" s="22"/>
      <c r="F169" s="23"/>
      <c r="G169" s="17">
        <f t="shared" si="4"/>
        <v>0</v>
      </c>
      <c r="H169" s="24">
        <f t="shared" si="5"/>
        <v>0</v>
      </c>
    </row>
    <row r="170" spans="1:8" ht="15" customHeight="1" x14ac:dyDescent="0.25">
      <c r="A170" s="19" t="s">
        <v>295</v>
      </c>
      <c r="B170" s="20" t="s">
        <v>293</v>
      </c>
      <c r="C170" s="21" t="s">
        <v>294</v>
      </c>
      <c r="D170" s="22"/>
      <c r="E170" s="22"/>
      <c r="F170" s="23"/>
      <c r="G170" s="17">
        <f t="shared" si="4"/>
        <v>0</v>
      </c>
      <c r="H170" s="24">
        <f t="shared" si="5"/>
        <v>0</v>
      </c>
    </row>
    <row r="171" spans="1:8" ht="15" customHeight="1" x14ac:dyDescent="0.25">
      <c r="A171" s="19">
        <v>8403</v>
      </c>
      <c r="B171" s="20" t="s">
        <v>296</v>
      </c>
      <c r="C171" s="21" t="s">
        <v>297</v>
      </c>
      <c r="D171" s="22"/>
      <c r="E171" s="22"/>
      <c r="F171" s="23"/>
      <c r="G171" s="17">
        <f t="shared" si="4"/>
        <v>0</v>
      </c>
      <c r="H171" s="24">
        <f t="shared" si="5"/>
        <v>0</v>
      </c>
    </row>
    <row r="172" spans="1:8" ht="15" customHeight="1" x14ac:dyDescent="0.25">
      <c r="A172" s="19">
        <v>8404</v>
      </c>
      <c r="B172" s="20" t="s">
        <v>298</v>
      </c>
      <c r="C172" s="21" t="s">
        <v>299</v>
      </c>
      <c r="D172" s="22"/>
      <c r="E172" s="22"/>
      <c r="F172" s="23"/>
      <c r="G172" s="17">
        <f t="shared" si="4"/>
        <v>0</v>
      </c>
      <c r="H172" s="24">
        <f t="shared" si="5"/>
        <v>0</v>
      </c>
    </row>
    <row r="173" spans="1:8" ht="15" customHeight="1" x14ac:dyDescent="0.25">
      <c r="A173" s="19">
        <v>8424</v>
      </c>
      <c r="B173" s="20" t="s">
        <v>300</v>
      </c>
      <c r="C173" s="21" t="s">
        <v>301</v>
      </c>
      <c r="D173" s="22"/>
      <c r="E173" s="22"/>
      <c r="F173" s="23"/>
      <c r="G173" s="17">
        <f t="shared" si="4"/>
        <v>0</v>
      </c>
      <c r="H173" s="24">
        <f t="shared" si="5"/>
        <v>0</v>
      </c>
    </row>
    <row r="174" spans="1:8" ht="15" customHeight="1" x14ac:dyDescent="0.25">
      <c r="A174" s="19">
        <v>8436</v>
      </c>
      <c r="B174" s="20" t="s">
        <v>296</v>
      </c>
      <c r="C174" s="21" t="s">
        <v>302</v>
      </c>
      <c r="D174" s="22">
        <v>19.25</v>
      </c>
      <c r="E174" s="22"/>
      <c r="F174" s="23"/>
      <c r="G174" s="17">
        <f t="shared" si="4"/>
        <v>19.25</v>
      </c>
      <c r="H174" s="24">
        <f t="shared" si="5"/>
        <v>19.25</v>
      </c>
    </row>
    <row r="175" spans="1:8" ht="15" customHeight="1" x14ac:dyDescent="0.25">
      <c r="A175" s="19">
        <v>8671</v>
      </c>
      <c r="B175" s="20" t="s">
        <v>293</v>
      </c>
      <c r="C175" s="21" t="s">
        <v>781</v>
      </c>
      <c r="D175" s="22"/>
      <c r="E175" s="22"/>
      <c r="F175" s="23"/>
      <c r="G175" s="17">
        <f t="shared" si="4"/>
        <v>0</v>
      </c>
      <c r="H175" s="24">
        <f t="shared" si="5"/>
        <v>0</v>
      </c>
    </row>
    <row r="176" spans="1:8" ht="15" customHeight="1" x14ac:dyDescent="0.25">
      <c r="A176" s="19">
        <v>8682</v>
      </c>
      <c r="B176" s="20" t="s">
        <v>300</v>
      </c>
      <c r="C176" s="21" t="s">
        <v>304</v>
      </c>
      <c r="D176" s="22"/>
      <c r="E176" s="22"/>
      <c r="F176" s="23"/>
      <c r="G176" s="17">
        <f t="shared" si="4"/>
        <v>0</v>
      </c>
      <c r="H176" s="24">
        <f t="shared" si="5"/>
        <v>0</v>
      </c>
    </row>
    <row r="177" spans="1:8" ht="15" customHeight="1" x14ac:dyDescent="0.25">
      <c r="A177" s="19">
        <v>8730</v>
      </c>
      <c r="B177" s="20" t="s">
        <v>305</v>
      </c>
      <c r="C177" s="21" t="s">
        <v>306</v>
      </c>
      <c r="D177" s="22">
        <v>4.62</v>
      </c>
      <c r="E177" s="22"/>
      <c r="F177" s="23"/>
      <c r="G177" s="17">
        <f t="shared" si="4"/>
        <v>4.62</v>
      </c>
      <c r="H177" s="24">
        <f t="shared" si="5"/>
        <v>4.62</v>
      </c>
    </row>
    <row r="178" spans="1:8" ht="15" customHeight="1" x14ac:dyDescent="0.25">
      <c r="A178" s="19">
        <v>8731</v>
      </c>
      <c r="B178" s="20" t="s">
        <v>307</v>
      </c>
      <c r="C178" s="21" t="s">
        <v>308</v>
      </c>
      <c r="D178" s="22"/>
      <c r="E178" s="22"/>
      <c r="F178" s="23"/>
      <c r="G178" s="17">
        <f t="shared" si="4"/>
        <v>0</v>
      </c>
      <c r="H178" s="24">
        <f t="shared" si="5"/>
        <v>0</v>
      </c>
    </row>
    <row r="179" spans="1:8" ht="15" customHeight="1" x14ac:dyDescent="0.25">
      <c r="A179" s="19">
        <v>8830</v>
      </c>
      <c r="B179" s="20" t="s">
        <v>298</v>
      </c>
      <c r="C179" s="21" t="s">
        <v>309</v>
      </c>
      <c r="D179" s="22"/>
      <c r="E179" s="22"/>
      <c r="F179" s="23"/>
      <c r="G179" s="17">
        <f t="shared" si="4"/>
        <v>0</v>
      </c>
      <c r="H179" s="24">
        <f t="shared" si="5"/>
        <v>0</v>
      </c>
    </row>
    <row r="180" spans="1:8" ht="15" customHeight="1" x14ac:dyDescent="0.25">
      <c r="A180" s="19">
        <v>8890</v>
      </c>
      <c r="B180" s="20" t="s">
        <v>310</v>
      </c>
      <c r="C180" s="21" t="s">
        <v>311</v>
      </c>
      <c r="D180" s="22"/>
      <c r="E180" s="22"/>
      <c r="F180" s="23"/>
      <c r="G180" s="17">
        <f t="shared" si="4"/>
        <v>0</v>
      </c>
      <c r="H180" s="24">
        <f t="shared" si="5"/>
        <v>0</v>
      </c>
    </row>
    <row r="181" spans="1:8" ht="15" customHeight="1" x14ac:dyDescent="0.25">
      <c r="A181" s="19">
        <v>8897</v>
      </c>
      <c r="B181" s="20" t="s">
        <v>312</v>
      </c>
      <c r="C181" s="21" t="s">
        <v>793</v>
      </c>
      <c r="D181" s="22">
        <v>3.83</v>
      </c>
      <c r="E181" s="22"/>
      <c r="F181" s="23"/>
      <c r="G181" s="17">
        <f t="shared" si="4"/>
        <v>3.83</v>
      </c>
      <c r="H181" s="24">
        <f t="shared" si="5"/>
        <v>3.83</v>
      </c>
    </row>
    <row r="182" spans="1:8" ht="15" customHeight="1" x14ac:dyDescent="0.25">
      <c r="A182" s="19">
        <v>8941</v>
      </c>
      <c r="B182" s="20" t="s">
        <v>314</v>
      </c>
      <c r="C182" s="21" t="s">
        <v>315</v>
      </c>
      <c r="D182" s="22"/>
      <c r="E182" s="22"/>
      <c r="F182" s="23"/>
      <c r="G182" s="17">
        <f t="shared" si="4"/>
        <v>0</v>
      </c>
      <c r="H182" s="24">
        <f t="shared" si="5"/>
        <v>0</v>
      </c>
    </row>
    <row r="183" spans="1:8" ht="15" customHeight="1" x14ac:dyDescent="0.25">
      <c r="A183" s="19">
        <v>8943</v>
      </c>
      <c r="B183" s="20" t="s">
        <v>312</v>
      </c>
      <c r="C183" s="21" t="s">
        <v>316</v>
      </c>
      <c r="D183" s="22"/>
      <c r="E183" s="22"/>
      <c r="F183" s="23"/>
      <c r="G183" s="17">
        <f t="shared" si="4"/>
        <v>0</v>
      </c>
      <c r="H183" s="24">
        <f t="shared" si="5"/>
        <v>0</v>
      </c>
    </row>
    <row r="184" spans="1:8" ht="15" customHeight="1" x14ac:dyDescent="0.25">
      <c r="A184" s="19" t="s">
        <v>317</v>
      </c>
      <c r="B184" s="20" t="s">
        <v>312</v>
      </c>
      <c r="C184" s="21" t="s">
        <v>670</v>
      </c>
      <c r="D184" s="22"/>
      <c r="E184" s="22"/>
      <c r="F184" s="23"/>
      <c r="G184" s="17">
        <f t="shared" si="4"/>
        <v>0</v>
      </c>
      <c r="H184" s="24">
        <f t="shared" si="5"/>
        <v>0</v>
      </c>
    </row>
    <row r="185" spans="1:8" ht="15" customHeight="1" x14ac:dyDescent="0.25">
      <c r="A185" s="19">
        <v>8960</v>
      </c>
      <c r="B185" s="20" t="s">
        <v>314</v>
      </c>
      <c r="C185" s="21" t="s">
        <v>318</v>
      </c>
      <c r="D185" s="22"/>
      <c r="E185" s="22"/>
      <c r="F185" s="23"/>
      <c r="G185" s="17">
        <f t="shared" si="4"/>
        <v>0</v>
      </c>
      <c r="H185" s="24">
        <f t="shared" si="5"/>
        <v>0</v>
      </c>
    </row>
    <row r="186" spans="1:8" ht="15" customHeight="1" x14ac:dyDescent="0.25">
      <c r="A186" s="19">
        <v>8990</v>
      </c>
      <c r="B186" s="20" t="s">
        <v>319</v>
      </c>
      <c r="C186" s="21" t="s">
        <v>320</v>
      </c>
      <c r="D186" s="22"/>
      <c r="E186" s="22"/>
      <c r="F186" s="23"/>
      <c r="G186" s="17">
        <f t="shared" si="4"/>
        <v>0</v>
      </c>
      <c r="H186" s="24">
        <f t="shared" si="5"/>
        <v>0</v>
      </c>
    </row>
    <row r="187" spans="1:8" ht="15" customHeight="1" x14ac:dyDescent="0.25">
      <c r="A187" s="19">
        <v>8991</v>
      </c>
      <c r="B187" s="20" t="s">
        <v>321</v>
      </c>
      <c r="C187" s="21" t="s">
        <v>322</v>
      </c>
      <c r="D187" s="22"/>
      <c r="E187" s="22"/>
      <c r="F187" s="23"/>
      <c r="G187" s="17">
        <f t="shared" si="4"/>
        <v>0</v>
      </c>
      <c r="H187" s="24">
        <f t="shared" si="5"/>
        <v>0</v>
      </c>
    </row>
    <row r="188" spans="1:8" ht="15" customHeight="1" x14ac:dyDescent="0.25">
      <c r="A188" s="19">
        <v>9040</v>
      </c>
      <c r="B188" s="20" t="s">
        <v>323</v>
      </c>
      <c r="C188" s="21" t="s">
        <v>324</v>
      </c>
      <c r="D188" s="22"/>
      <c r="E188" s="22"/>
      <c r="F188" s="23"/>
      <c r="G188" s="17">
        <f t="shared" si="4"/>
        <v>0</v>
      </c>
      <c r="H188" s="24">
        <f t="shared" si="5"/>
        <v>0</v>
      </c>
    </row>
    <row r="189" spans="1:8" ht="15" customHeight="1" x14ac:dyDescent="0.25">
      <c r="A189" s="19">
        <v>9060</v>
      </c>
      <c r="B189" s="20" t="s">
        <v>321</v>
      </c>
      <c r="C189" s="21" t="s">
        <v>325</v>
      </c>
      <c r="D189" s="22"/>
      <c r="E189" s="22"/>
      <c r="F189" s="23"/>
      <c r="G189" s="17">
        <f t="shared" si="4"/>
        <v>0</v>
      </c>
      <c r="H189" s="24">
        <f t="shared" si="5"/>
        <v>0</v>
      </c>
    </row>
    <row r="190" spans="1:8" ht="15" customHeight="1" x14ac:dyDescent="0.25">
      <c r="A190" s="19">
        <v>9090</v>
      </c>
      <c r="B190" s="20" t="s">
        <v>326</v>
      </c>
      <c r="C190" s="21" t="s">
        <v>327</v>
      </c>
      <c r="D190" s="22">
        <v>35.22</v>
      </c>
      <c r="E190" s="22"/>
      <c r="F190" s="23"/>
      <c r="G190" s="17">
        <f t="shared" ref="G190:G253" si="6">SUM(D190:F190)</f>
        <v>35.22</v>
      </c>
      <c r="H190" s="24">
        <f t="shared" si="5"/>
        <v>35.22</v>
      </c>
    </row>
    <row r="191" spans="1:8" ht="15" customHeight="1" x14ac:dyDescent="0.25">
      <c r="A191" s="19">
        <v>9140</v>
      </c>
      <c r="B191" s="20" t="s">
        <v>328</v>
      </c>
      <c r="C191" s="21" t="s">
        <v>329</v>
      </c>
      <c r="D191" s="22"/>
      <c r="E191" s="22"/>
      <c r="F191" s="23"/>
      <c r="G191" s="17">
        <f t="shared" si="6"/>
        <v>0</v>
      </c>
      <c r="H191" s="24">
        <f t="shared" si="5"/>
        <v>0</v>
      </c>
    </row>
    <row r="192" spans="1:8" ht="15" customHeight="1" x14ac:dyDescent="0.25">
      <c r="A192" s="19">
        <v>9240</v>
      </c>
      <c r="B192" s="20" t="s">
        <v>330</v>
      </c>
      <c r="C192" s="21" t="s">
        <v>331</v>
      </c>
      <c r="D192" s="22"/>
      <c r="E192" s="22"/>
      <c r="F192" s="23"/>
      <c r="G192" s="17">
        <f t="shared" si="6"/>
        <v>0</v>
      </c>
      <c r="H192" s="24">
        <f t="shared" si="5"/>
        <v>0</v>
      </c>
    </row>
    <row r="193" spans="1:8" ht="15" customHeight="1" x14ac:dyDescent="0.25">
      <c r="A193" s="19" t="s">
        <v>332</v>
      </c>
      <c r="B193" s="20" t="s">
        <v>328</v>
      </c>
      <c r="C193" s="21" t="s">
        <v>333</v>
      </c>
      <c r="D193" s="22"/>
      <c r="E193" s="22"/>
      <c r="F193" s="23"/>
      <c r="G193" s="17">
        <f t="shared" si="6"/>
        <v>0</v>
      </c>
      <c r="H193" s="24">
        <f t="shared" si="5"/>
        <v>0</v>
      </c>
    </row>
    <row r="194" spans="1:8" ht="15" customHeight="1" x14ac:dyDescent="0.25">
      <c r="A194" s="19">
        <v>120002</v>
      </c>
      <c r="B194" s="20" t="s">
        <v>336</v>
      </c>
      <c r="C194" s="21" t="s">
        <v>245</v>
      </c>
      <c r="D194" s="22"/>
      <c r="E194" s="22"/>
      <c r="F194" s="23"/>
      <c r="G194" s="17">
        <f t="shared" si="6"/>
        <v>0</v>
      </c>
      <c r="H194" s="24">
        <f t="shared" si="5"/>
        <v>0</v>
      </c>
    </row>
    <row r="195" spans="1:8" ht="15" customHeight="1" x14ac:dyDescent="0.25">
      <c r="A195" s="19">
        <v>122022</v>
      </c>
      <c r="B195" s="20" t="s">
        <v>336</v>
      </c>
      <c r="C195" s="21" t="s">
        <v>778</v>
      </c>
      <c r="D195" s="22"/>
      <c r="E195" s="22"/>
      <c r="F195" s="23"/>
      <c r="G195" s="17">
        <f t="shared" si="6"/>
        <v>0</v>
      </c>
      <c r="H195" s="24">
        <f t="shared" si="5"/>
        <v>0</v>
      </c>
    </row>
    <row r="196" spans="1:8" ht="15" customHeight="1" x14ac:dyDescent="0.25">
      <c r="A196" s="19">
        <v>120032</v>
      </c>
      <c r="B196" s="20" t="s">
        <v>337</v>
      </c>
      <c r="C196" s="21" t="s">
        <v>338</v>
      </c>
      <c r="D196" s="22"/>
      <c r="E196" s="22"/>
      <c r="F196" s="23"/>
      <c r="G196" s="17">
        <f t="shared" si="6"/>
        <v>0</v>
      </c>
      <c r="H196" s="24">
        <f t="shared" si="5"/>
        <v>0</v>
      </c>
    </row>
    <row r="197" spans="1:8" ht="15" customHeight="1" x14ac:dyDescent="0.25">
      <c r="A197" s="19">
        <v>120033</v>
      </c>
      <c r="B197" s="20" t="s">
        <v>339</v>
      </c>
      <c r="C197" s="21" t="s">
        <v>340</v>
      </c>
      <c r="D197" s="22"/>
      <c r="E197" s="22"/>
      <c r="F197" s="23"/>
      <c r="G197" s="17">
        <f t="shared" si="6"/>
        <v>0</v>
      </c>
      <c r="H197" s="24">
        <f t="shared" ref="H197:H260" si="7">ROUND(G197,2)</f>
        <v>0</v>
      </c>
    </row>
    <row r="198" spans="1:8" ht="15" customHeight="1" x14ac:dyDescent="0.25">
      <c r="A198" s="19">
        <v>120044</v>
      </c>
      <c r="B198" s="20" t="s">
        <v>341</v>
      </c>
      <c r="C198" s="21" t="s">
        <v>342</v>
      </c>
      <c r="D198" s="22"/>
      <c r="E198" s="22"/>
      <c r="F198" s="23"/>
      <c r="G198" s="17">
        <f t="shared" si="6"/>
        <v>0</v>
      </c>
      <c r="H198" s="24">
        <f t="shared" si="7"/>
        <v>0</v>
      </c>
    </row>
    <row r="199" spans="1:8" ht="15" customHeight="1" x14ac:dyDescent="0.25">
      <c r="A199" s="19">
        <v>120051</v>
      </c>
      <c r="B199" s="20" t="s">
        <v>343</v>
      </c>
      <c r="C199" s="21" t="s">
        <v>344</v>
      </c>
      <c r="D199" s="22"/>
      <c r="E199" s="22"/>
      <c r="F199" s="23"/>
      <c r="G199" s="17">
        <f t="shared" si="6"/>
        <v>0</v>
      </c>
      <c r="H199" s="24">
        <f t="shared" si="7"/>
        <v>0</v>
      </c>
    </row>
    <row r="200" spans="1:8" ht="15" customHeight="1" x14ac:dyDescent="0.25">
      <c r="A200" s="19">
        <v>120064</v>
      </c>
      <c r="B200" s="20" t="s">
        <v>351</v>
      </c>
      <c r="C200" s="21" t="s">
        <v>661</v>
      </c>
      <c r="D200" s="22"/>
      <c r="E200" s="22"/>
      <c r="F200" s="23"/>
      <c r="G200" s="17">
        <f t="shared" si="6"/>
        <v>0</v>
      </c>
      <c r="H200" s="24">
        <f t="shared" si="7"/>
        <v>0</v>
      </c>
    </row>
    <row r="201" spans="1:8" ht="15" customHeight="1" x14ac:dyDescent="0.25">
      <c r="A201" s="19">
        <v>121000</v>
      </c>
      <c r="B201" s="20" t="s">
        <v>345</v>
      </c>
      <c r="C201" s="21" t="s">
        <v>346</v>
      </c>
      <c r="D201" s="22">
        <v>1.56</v>
      </c>
      <c r="E201" s="22"/>
      <c r="F201" s="23"/>
      <c r="G201" s="17">
        <f t="shared" si="6"/>
        <v>1.56</v>
      </c>
      <c r="H201" s="24">
        <f t="shared" si="7"/>
        <v>1.56</v>
      </c>
    </row>
    <row r="202" spans="1:8" ht="15" customHeight="1" x14ac:dyDescent="0.25">
      <c r="A202" s="19">
        <v>121001</v>
      </c>
      <c r="B202" s="20" t="s">
        <v>347</v>
      </c>
      <c r="C202" s="21" t="s">
        <v>348</v>
      </c>
      <c r="D202" s="22"/>
      <c r="E202" s="22"/>
      <c r="F202" s="23"/>
      <c r="G202" s="17">
        <f t="shared" si="6"/>
        <v>0</v>
      </c>
      <c r="H202" s="24">
        <f t="shared" si="7"/>
        <v>0</v>
      </c>
    </row>
    <row r="203" spans="1:8" ht="15" customHeight="1" x14ac:dyDescent="0.25">
      <c r="A203" s="19">
        <v>121003</v>
      </c>
      <c r="B203" s="20" t="s">
        <v>349</v>
      </c>
      <c r="C203" s="21" t="s">
        <v>350</v>
      </c>
      <c r="D203" s="22"/>
      <c r="E203" s="22"/>
      <c r="F203" s="23"/>
      <c r="G203" s="17">
        <f t="shared" si="6"/>
        <v>0</v>
      </c>
      <c r="H203" s="24">
        <f t="shared" si="7"/>
        <v>0</v>
      </c>
    </row>
    <row r="204" spans="1:8" ht="15" customHeight="1" x14ac:dyDescent="0.25">
      <c r="A204" s="19">
        <v>121006</v>
      </c>
      <c r="B204" s="20" t="s">
        <v>351</v>
      </c>
      <c r="C204" s="21" t="s">
        <v>352</v>
      </c>
      <c r="D204" s="22"/>
      <c r="E204" s="22"/>
      <c r="F204" s="23"/>
      <c r="G204" s="17">
        <f t="shared" si="6"/>
        <v>0</v>
      </c>
      <c r="H204" s="24">
        <f t="shared" si="7"/>
        <v>0</v>
      </c>
    </row>
    <row r="205" spans="1:8" ht="15" customHeight="1" x14ac:dyDescent="0.25">
      <c r="A205" s="19">
        <v>121504</v>
      </c>
      <c r="B205" s="20" t="s">
        <v>353</v>
      </c>
      <c r="C205" s="21" t="s">
        <v>354</v>
      </c>
      <c r="D205" s="22"/>
      <c r="E205" s="22"/>
      <c r="F205" s="23"/>
      <c r="G205" s="17">
        <f t="shared" si="6"/>
        <v>0</v>
      </c>
      <c r="H205" s="24">
        <f t="shared" si="7"/>
        <v>0</v>
      </c>
    </row>
    <row r="206" spans="1:8" ht="15" customHeight="1" x14ac:dyDescent="0.25">
      <c r="A206" s="19">
        <v>121508</v>
      </c>
      <c r="B206" s="20" t="s">
        <v>355</v>
      </c>
      <c r="C206" s="21" t="s">
        <v>356</v>
      </c>
      <c r="D206" s="22"/>
      <c r="E206" s="22"/>
      <c r="F206" s="23"/>
      <c r="G206" s="17">
        <f t="shared" si="6"/>
        <v>0</v>
      </c>
      <c r="H206" s="24">
        <f t="shared" si="7"/>
        <v>0</v>
      </c>
    </row>
    <row r="207" spans="1:8" ht="15" customHeight="1" x14ac:dyDescent="0.25">
      <c r="A207" s="19">
        <v>121600</v>
      </c>
      <c r="B207" s="20" t="s">
        <v>357</v>
      </c>
      <c r="C207" s="21" t="s">
        <v>358</v>
      </c>
      <c r="D207" s="22"/>
      <c r="E207" s="22"/>
      <c r="F207" s="23"/>
      <c r="G207" s="17">
        <f t="shared" si="6"/>
        <v>0</v>
      </c>
      <c r="H207" s="24">
        <f t="shared" si="7"/>
        <v>0</v>
      </c>
    </row>
    <row r="208" spans="1:8" ht="15" customHeight="1" x14ac:dyDescent="0.25">
      <c r="A208" s="19">
        <v>122000</v>
      </c>
      <c r="B208" s="20" t="s">
        <v>359</v>
      </c>
      <c r="C208" s="21" t="s">
        <v>360</v>
      </c>
      <c r="D208" s="22"/>
      <c r="E208" s="22"/>
      <c r="F208" s="23"/>
      <c r="G208" s="17">
        <f t="shared" si="6"/>
        <v>0</v>
      </c>
      <c r="H208" s="24">
        <f t="shared" si="7"/>
        <v>0</v>
      </c>
    </row>
    <row r="209" spans="1:8" ht="15" customHeight="1" x14ac:dyDescent="0.25">
      <c r="A209" s="19">
        <v>122003</v>
      </c>
      <c r="B209" s="20" t="s">
        <v>363</v>
      </c>
      <c r="C209" s="21" t="s">
        <v>364</v>
      </c>
      <c r="D209" s="22"/>
      <c r="E209" s="22"/>
      <c r="F209" s="23"/>
      <c r="G209" s="17">
        <f t="shared" si="6"/>
        <v>0</v>
      </c>
      <c r="H209" s="24">
        <f t="shared" si="7"/>
        <v>0</v>
      </c>
    </row>
    <row r="210" spans="1:8" ht="15" customHeight="1" x14ac:dyDescent="0.25">
      <c r="A210" s="19">
        <v>122006</v>
      </c>
      <c r="B210" s="20" t="s">
        <v>365</v>
      </c>
      <c r="C210" s="21" t="s">
        <v>366</v>
      </c>
      <c r="D210" s="22"/>
      <c r="E210" s="22"/>
      <c r="F210" s="23"/>
      <c r="G210" s="17">
        <f t="shared" si="6"/>
        <v>0</v>
      </c>
      <c r="H210" s="24">
        <f t="shared" si="7"/>
        <v>0</v>
      </c>
    </row>
    <row r="211" spans="1:8" ht="15" customHeight="1" x14ac:dyDescent="0.25">
      <c r="A211" s="19">
        <v>122011</v>
      </c>
      <c r="B211" s="20" t="s">
        <v>367</v>
      </c>
      <c r="C211" s="21" t="s">
        <v>368</v>
      </c>
      <c r="D211" s="22"/>
      <c r="E211" s="22"/>
      <c r="F211" s="23"/>
      <c r="G211" s="17">
        <f t="shared" si="6"/>
        <v>0</v>
      </c>
      <c r="H211" s="24">
        <f t="shared" si="7"/>
        <v>0</v>
      </c>
    </row>
    <row r="212" spans="1:8" ht="15" customHeight="1" x14ac:dyDescent="0.25">
      <c r="A212" s="19">
        <v>122013</v>
      </c>
      <c r="B212" s="20" t="s">
        <v>369</v>
      </c>
      <c r="C212" s="21" t="s">
        <v>370</v>
      </c>
      <c r="D212" s="22"/>
      <c r="E212" s="22"/>
      <c r="F212" s="23"/>
      <c r="G212" s="17">
        <f t="shared" si="6"/>
        <v>0</v>
      </c>
      <c r="H212" s="24">
        <f t="shared" si="7"/>
        <v>0</v>
      </c>
    </row>
    <row r="213" spans="1:8" ht="15" customHeight="1" x14ac:dyDescent="0.25">
      <c r="A213" s="19">
        <v>122027</v>
      </c>
      <c r="B213" s="20" t="s">
        <v>369</v>
      </c>
      <c r="C213" s="21" t="s">
        <v>694</v>
      </c>
      <c r="D213" s="22"/>
      <c r="E213" s="22"/>
      <c r="F213" s="23"/>
      <c r="G213" s="17">
        <f t="shared" si="6"/>
        <v>0</v>
      </c>
      <c r="H213" s="24">
        <f t="shared" si="7"/>
        <v>0</v>
      </c>
    </row>
    <row r="214" spans="1:8" ht="15" customHeight="1" x14ac:dyDescent="0.25">
      <c r="A214" s="19">
        <v>122022</v>
      </c>
      <c r="B214" s="20" t="s">
        <v>369</v>
      </c>
      <c r="C214" s="21" t="s">
        <v>371</v>
      </c>
      <c r="D214" s="22"/>
      <c r="E214" s="22"/>
      <c r="F214" s="23"/>
      <c r="G214" s="17">
        <f t="shared" si="6"/>
        <v>0</v>
      </c>
      <c r="H214" s="24">
        <f t="shared" si="7"/>
        <v>0</v>
      </c>
    </row>
    <row r="215" spans="1:8" ht="15" customHeight="1" x14ac:dyDescent="0.25">
      <c r="A215" s="19">
        <v>122100</v>
      </c>
      <c r="B215" s="20" t="s">
        <v>372</v>
      </c>
      <c r="C215" s="21" t="s">
        <v>373</v>
      </c>
      <c r="D215" s="22"/>
      <c r="E215" s="22"/>
      <c r="F215" s="23"/>
      <c r="G215" s="17">
        <f t="shared" si="6"/>
        <v>0</v>
      </c>
      <c r="H215" s="24">
        <f t="shared" si="7"/>
        <v>0</v>
      </c>
    </row>
    <row r="216" spans="1:8" ht="15" customHeight="1" x14ac:dyDescent="0.25">
      <c r="A216" s="19">
        <v>123117</v>
      </c>
      <c r="B216" s="20" t="s">
        <v>372</v>
      </c>
      <c r="C216" s="21" t="s">
        <v>702</v>
      </c>
      <c r="D216" s="22"/>
      <c r="E216" s="22"/>
      <c r="F216" s="23"/>
      <c r="G216" s="17">
        <f t="shared" si="6"/>
        <v>0</v>
      </c>
      <c r="H216" s="24">
        <f t="shared" si="7"/>
        <v>0</v>
      </c>
    </row>
    <row r="217" spans="1:8" ht="15" customHeight="1" x14ac:dyDescent="0.25">
      <c r="A217" s="19">
        <v>122102</v>
      </c>
      <c r="B217" s="20" t="s">
        <v>374</v>
      </c>
      <c r="C217" s="21" t="s">
        <v>375</v>
      </c>
      <c r="D217" s="22"/>
      <c r="E217" s="22"/>
      <c r="F217" s="23"/>
      <c r="G217" s="17">
        <f t="shared" si="6"/>
        <v>0</v>
      </c>
      <c r="H217" s="24">
        <f t="shared" si="7"/>
        <v>0</v>
      </c>
    </row>
    <row r="218" spans="1:8" ht="15" customHeight="1" x14ac:dyDescent="0.25">
      <c r="A218" s="19">
        <v>123456</v>
      </c>
      <c r="B218" s="20" t="s">
        <v>374</v>
      </c>
      <c r="C218" s="21" t="s">
        <v>715</v>
      </c>
      <c r="D218" s="22"/>
      <c r="E218" s="22"/>
      <c r="F218" s="23"/>
      <c r="G218" s="17">
        <f t="shared" si="6"/>
        <v>0</v>
      </c>
      <c r="H218" s="24">
        <f t="shared" si="7"/>
        <v>0</v>
      </c>
    </row>
    <row r="219" spans="1:8" ht="15" customHeight="1" x14ac:dyDescent="0.25">
      <c r="A219" s="19">
        <v>130053</v>
      </c>
      <c r="B219" s="20" t="s">
        <v>374</v>
      </c>
      <c r="C219" s="21" t="s">
        <v>689</v>
      </c>
      <c r="D219" s="22"/>
      <c r="E219" s="22"/>
      <c r="F219" s="23"/>
      <c r="G219" s="17">
        <f t="shared" si="6"/>
        <v>0</v>
      </c>
      <c r="H219" s="24">
        <f t="shared" si="7"/>
        <v>0</v>
      </c>
    </row>
    <row r="220" spans="1:8" ht="15" customHeight="1" x14ac:dyDescent="0.25">
      <c r="A220" s="19">
        <v>130051</v>
      </c>
      <c r="B220" s="20" t="s">
        <v>376</v>
      </c>
      <c r="C220" s="21" t="s">
        <v>377</v>
      </c>
      <c r="D220" s="22"/>
      <c r="E220" s="22"/>
      <c r="F220" s="23"/>
      <c r="G220" s="17">
        <f t="shared" si="6"/>
        <v>0</v>
      </c>
      <c r="H220" s="24">
        <f t="shared" si="7"/>
        <v>0</v>
      </c>
    </row>
    <row r="221" spans="1:8" ht="15" customHeight="1" x14ac:dyDescent="0.25">
      <c r="A221" s="19">
        <v>130075</v>
      </c>
      <c r="B221" s="20" t="s">
        <v>378</v>
      </c>
      <c r="C221" s="21" t="s">
        <v>688</v>
      </c>
      <c r="D221" s="22"/>
      <c r="E221" s="22"/>
      <c r="F221" s="23"/>
      <c r="G221" s="17">
        <f t="shared" si="6"/>
        <v>0</v>
      </c>
      <c r="H221" s="24">
        <f t="shared" si="7"/>
        <v>0</v>
      </c>
    </row>
    <row r="222" spans="1:8" ht="15" customHeight="1" x14ac:dyDescent="0.25">
      <c r="A222" s="19">
        <v>130076</v>
      </c>
      <c r="B222" s="20" t="s">
        <v>378</v>
      </c>
      <c r="C222" s="21" t="s">
        <v>693</v>
      </c>
      <c r="D222" s="22"/>
      <c r="E222" s="22"/>
      <c r="F222" s="23"/>
      <c r="G222" s="17">
        <f t="shared" si="6"/>
        <v>0</v>
      </c>
      <c r="H222" s="24">
        <f t="shared" si="7"/>
        <v>0</v>
      </c>
    </row>
    <row r="223" spans="1:8" ht="15" customHeight="1" x14ac:dyDescent="0.25">
      <c r="A223" s="19">
        <v>13800</v>
      </c>
      <c r="B223" s="20" t="s">
        <v>379</v>
      </c>
      <c r="C223" s="21" t="s">
        <v>800</v>
      </c>
      <c r="D223" s="22">
        <v>13</v>
      </c>
      <c r="E223" s="22"/>
      <c r="F223" s="23"/>
      <c r="G223" s="17">
        <f t="shared" si="6"/>
        <v>13</v>
      </c>
      <c r="H223" s="24">
        <f t="shared" si="7"/>
        <v>13</v>
      </c>
    </row>
    <row r="224" spans="1:8" ht="15" customHeight="1" x14ac:dyDescent="0.25">
      <c r="A224" s="19">
        <v>130078</v>
      </c>
      <c r="B224" s="20" t="s">
        <v>381</v>
      </c>
      <c r="C224" s="21" t="s">
        <v>382</v>
      </c>
      <c r="D224" s="22"/>
      <c r="E224" s="22"/>
      <c r="F224" s="23"/>
      <c r="G224" s="17">
        <f t="shared" si="6"/>
        <v>0</v>
      </c>
      <c r="H224" s="24">
        <f t="shared" si="7"/>
        <v>0</v>
      </c>
    </row>
    <row r="225" spans="1:8" ht="15" customHeight="1" x14ac:dyDescent="0.25">
      <c r="A225" s="19">
        <v>130092</v>
      </c>
      <c r="B225" s="20" t="s">
        <v>369</v>
      </c>
      <c r="C225" s="21" t="s">
        <v>795</v>
      </c>
      <c r="D225" s="22">
        <v>1.56</v>
      </c>
      <c r="E225" s="22"/>
      <c r="F225" s="23"/>
      <c r="G225" s="17">
        <f t="shared" si="6"/>
        <v>1.56</v>
      </c>
      <c r="H225" s="24">
        <f t="shared" si="7"/>
        <v>1.56</v>
      </c>
    </row>
    <row r="226" spans="1:8" ht="15" customHeight="1" x14ac:dyDescent="0.25">
      <c r="A226" s="19">
        <v>130084</v>
      </c>
      <c r="B226" s="20" t="s">
        <v>384</v>
      </c>
      <c r="C226" s="21" t="s">
        <v>385</v>
      </c>
      <c r="D226" s="22"/>
      <c r="E226" s="22"/>
      <c r="F226" s="23"/>
      <c r="G226" s="17">
        <f t="shared" si="6"/>
        <v>0</v>
      </c>
      <c r="H226" s="24">
        <f t="shared" si="7"/>
        <v>0</v>
      </c>
    </row>
    <row r="227" spans="1:8" ht="15" customHeight="1" x14ac:dyDescent="0.25">
      <c r="A227" s="19">
        <v>13091</v>
      </c>
      <c r="B227" s="20" t="s">
        <v>386</v>
      </c>
      <c r="C227" s="21" t="s">
        <v>750</v>
      </c>
      <c r="D227" s="22"/>
      <c r="E227" s="22"/>
      <c r="F227" s="23"/>
      <c r="G227" s="17">
        <f t="shared" si="6"/>
        <v>0</v>
      </c>
      <c r="H227" s="24">
        <f t="shared" si="7"/>
        <v>0</v>
      </c>
    </row>
    <row r="228" spans="1:8" ht="15" customHeight="1" x14ac:dyDescent="0.25">
      <c r="A228" s="19">
        <v>130093</v>
      </c>
      <c r="B228" s="20" t="s">
        <v>388</v>
      </c>
      <c r="C228" s="21" t="s">
        <v>759</v>
      </c>
      <c r="D228" s="22"/>
      <c r="E228" s="22"/>
      <c r="F228" s="23"/>
      <c r="G228" s="17">
        <f t="shared" si="6"/>
        <v>0</v>
      </c>
      <c r="H228" s="24">
        <f t="shared" si="7"/>
        <v>0</v>
      </c>
    </row>
    <row r="229" spans="1:8" ht="15" customHeight="1" x14ac:dyDescent="0.25">
      <c r="A229" s="19">
        <v>130094</v>
      </c>
      <c r="B229" s="20" t="s">
        <v>390</v>
      </c>
      <c r="C229" s="21" t="s">
        <v>391</v>
      </c>
      <c r="D229" s="22">
        <v>1.98</v>
      </c>
      <c r="E229" s="22"/>
      <c r="F229" s="23"/>
      <c r="G229" s="17">
        <f t="shared" si="6"/>
        <v>1.98</v>
      </c>
      <c r="H229" s="24">
        <f t="shared" si="7"/>
        <v>1.98</v>
      </c>
    </row>
    <row r="230" spans="1:8" ht="15" customHeight="1" x14ac:dyDescent="0.25">
      <c r="A230" s="19">
        <v>130095</v>
      </c>
      <c r="B230" s="20" t="s">
        <v>392</v>
      </c>
      <c r="C230" s="21" t="s">
        <v>393</v>
      </c>
      <c r="D230" s="22"/>
      <c r="E230" s="22"/>
      <c r="F230" s="23"/>
      <c r="G230" s="17">
        <f t="shared" si="6"/>
        <v>0</v>
      </c>
      <c r="H230" s="24">
        <f t="shared" si="7"/>
        <v>0</v>
      </c>
    </row>
    <row r="231" spans="1:8" ht="15" customHeight="1" x14ac:dyDescent="0.25">
      <c r="A231" s="19">
        <v>130177</v>
      </c>
      <c r="B231" s="20" t="s">
        <v>394</v>
      </c>
      <c r="C231" s="21" t="s">
        <v>693</v>
      </c>
      <c r="D231" s="22"/>
      <c r="E231" s="22"/>
      <c r="F231" s="23"/>
      <c r="G231" s="17">
        <f t="shared" si="6"/>
        <v>0</v>
      </c>
      <c r="H231" s="24">
        <f t="shared" si="7"/>
        <v>0</v>
      </c>
    </row>
    <row r="232" spans="1:8" ht="15" customHeight="1" x14ac:dyDescent="0.25">
      <c r="A232" s="19">
        <v>130100</v>
      </c>
      <c r="B232" s="20" t="s">
        <v>396</v>
      </c>
      <c r="C232" s="21" t="s">
        <v>765</v>
      </c>
      <c r="D232" s="22"/>
      <c r="E232" s="22"/>
      <c r="F232" s="23"/>
      <c r="G232" s="17">
        <f t="shared" si="6"/>
        <v>0</v>
      </c>
      <c r="H232" s="24">
        <f t="shared" si="7"/>
        <v>0</v>
      </c>
    </row>
    <row r="233" spans="1:8" ht="15" customHeight="1" x14ac:dyDescent="0.25">
      <c r="A233" s="19">
        <v>130103</v>
      </c>
      <c r="B233" s="20" t="s">
        <v>396</v>
      </c>
      <c r="C233" s="21" t="s">
        <v>766</v>
      </c>
      <c r="D233" s="22"/>
      <c r="E233" s="22"/>
      <c r="F233" s="23"/>
      <c r="G233" s="17">
        <f t="shared" si="6"/>
        <v>0</v>
      </c>
      <c r="H233" s="24">
        <f t="shared" si="7"/>
        <v>0</v>
      </c>
    </row>
    <row r="234" spans="1:8" ht="15" customHeight="1" x14ac:dyDescent="0.25">
      <c r="A234" s="19">
        <v>130163</v>
      </c>
      <c r="B234" s="20" t="s">
        <v>398</v>
      </c>
      <c r="C234" s="21" t="s">
        <v>399</v>
      </c>
      <c r="D234" s="22"/>
      <c r="E234" s="22"/>
      <c r="F234" s="23"/>
      <c r="G234" s="17">
        <f t="shared" si="6"/>
        <v>0</v>
      </c>
      <c r="H234" s="24">
        <f t="shared" si="7"/>
        <v>0</v>
      </c>
    </row>
    <row r="235" spans="1:8" ht="15" customHeight="1" x14ac:dyDescent="0.25">
      <c r="A235" s="19">
        <v>130165</v>
      </c>
      <c r="B235" s="20" t="s">
        <v>400</v>
      </c>
      <c r="C235" s="21" t="s">
        <v>401</v>
      </c>
      <c r="D235" s="22"/>
      <c r="E235" s="22"/>
      <c r="F235" s="23"/>
      <c r="G235" s="17">
        <f t="shared" si="6"/>
        <v>0</v>
      </c>
      <c r="H235" s="24">
        <f t="shared" si="7"/>
        <v>0</v>
      </c>
    </row>
    <row r="236" spans="1:8" ht="15" customHeight="1" x14ac:dyDescent="0.25">
      <c r="A236" s="19">
        <v>130166</v>
      </c>
      <c r="B236" s="20" t="s">
        <v>402</v>
      </c>
      <c r="C236" s="21" t="s">
        <v>403</v>
      </c>
      <c r="D236" s="22"/>
      <c r="E236" s="22"/>
      <c r="F236" s="23"/>
      <c r="G236" s="17">
        <f t="shared" si="6"/>
        <v>0</v>
      </c>
      <c r="H236" s="24">
        <f t="shared" si="7"/>
        <v>0</v>
      </c>
    </row>
    <row r="237" spans="1:8" ht="15" customHeight="1" x14ac:dyDescent="0.25">
      <c r="A237" s="19">
        <v>130167</v>
      </c>
      <c r="B237" s="20" t="s">
        <v>400</v>
      </c>
      <c r="C237" s="21" t="s">
        <v>404</v>
      </c>
      <c r="D237" s="22"/>
      <c r="E237" s="22"/>
      <c r="F237" s="23"/>
      <c r="G237" s="17">
        <f t="shared" si="6"/>
        <v>0</v>
      </c>
      <c r="H237" s="24">
        <f t="shared" si="7"/>
        <v>0</v>
      </c>
    </row>
    <row r="238" spans="1:8" ht="15" customHeight="1" x14ac:dyDescent="0.25">
      <c r="A238" s="19">
        <v>130342</v>
      </c>
      <c r="B238" s="20" t="s">
        <v>405</v>
      </c>
      <c r="C238" s="21" t="s">
        <v>671</v>
      </c>
      <c r="D238" s="22"/>
      <c r="E238" s="22"/>
      <c r="F238" s="23"/>
      <c r="G238" s="17">
        <f t="shared" si="6"/>
        <v>0</v>
      </c>
      <c r="H238" s="24">
        <f t="shared" si="7"/>
        <v>0</v>
      </c>
    </row>
    <row r="239" spans="1:8" ht="15" customHeight="1" x14ac:dyDescent="0.25">
      <c r="A239" s="19">
        <v>130336</v>
      </c>
      <c r="B239" s="20" t="s">
        <v>406</v>
      </c>
      <c r="C239" s="21" t="s">
        <v>407</v>
      </c>
      <c r="D239" s="22"/>
      <c r="E239" s="22"/>
      <c r="F239" s="23"/>
      <c r="G239" s="17">
        <f t="shared" si="6"/>
        <v>0</v>
      </c>
      <c r="H239" s="24">
        <f t="shared" si="7"/>
        <v>0</v>
      </c>
    </row>
    <row r="240" spans="1:8" ht="15" customHeight="1" x14ac:dyDescent="0.25">
      <c r="A240" s="19">
        <v>130402</v>
      </c>
      <c r="B240" s="20" t="s">
        <v>408</v>
      </c>
      <c r="C240" s="21" t="s">
        <v>409</v>
      </c>
      <c r="D240" s="22"/>
      <c r="E240" s="22"/>
      <c r="F240" s="23"/>
      <c r="G240" s="17">
        <f t="shared" si="6"/>
        <v>0</v>
      </c>
      <c r="H240" s="24">
        <f t="shared" si="7"/>
        <v>0</v>
      </c>
    </row>
    <row r="241" spans="1:8" ht="15" customHeight="1" x14ac:dyDescent="0.25">
      <c r="A241" s="19">
        <v>130411</v>
      </c>
      <c r="B241" s="20" t="s">
        <v>410</v>
      </c>
      <c r="C241" s="21" t="s">
        <v>411</v>
      </c>
      <c r="D241" s="22"/>
      <c r="E241" s="22"/>
      <c r="F241" s="23"/>
      <c r="G241" s="17">
        <f t="shared" si="6"/>
        <v>0</v>
      </c>
      <c r="H241" s="24">
        <f t="shared" si="7"/>
        <v>0</v>
      </c>
    </row>
    <row r="242" spans="1:8" ht="15" customHeight="1" x14ac:dyDescent="0.25">
      <c r="A242" s="19">
        <v>130421</v>
      </c>
      <c r="B242" s="20" t="s">
        <v>412</v>
      </c>
      <c r="C242" s="21" t="s">
        <v>413</v>
      </c>
      <c r="D242" s="22"/>
      <c r="E242" s="22"/>
      <c r="F242" s="23"/>
      <c r="G242" s="17">
        <f t="shared" si="6"/>
        <v>0</v>
      </c>
      <c r="H242" s="24">
        <f t="shared" si="7"/>
        <v>0</v>
      </c>
    </row>
    <row r="243" spans="1:8" ht="15" customHeight="1" x14ac:dyDescent="0.25">
      <c r="A243" s="19">
        <v>130424</v>
      </c>
      <c r="B243" s="20" t="s">
        <v>414</v>
      </c>
      <c r="C243" s="21" t="s">
        <v>415</v>
      </c>
      <c r="D243" s="22"/>
      <c r="E243" s="22"/>
      <c r="F243" s="23"/>
      <c r="G243" s="17">
        <f t="shared" si="6"/>
        <v>0</v>
      </c>
      <c r="H243" s="24">
        <f t="shared" si="7"/>
        <v>0</v>
      </c>
    </row>
    <row r="244" spans="1:8" ht="15" customHeight="1" x14ac:dyDescent="0.25">
      <c r="A244" s="19">
        <v>130441</v>
      </c>
      <c r="B244" s="20" t="s">
        <v>416</v>
      </c>
      <c r="C244" s="21" t="s">
        <v>799</v>
      </c>
      <c r="D244" s="22">
        <v>7.02</v>
      </c>
      <c r="E244" s="22"/>
      <c r="F244" s="23"/>
      <c r="G244" s="17">
        <f t="shared" si="6"/>
        <v>7.02</v>
      </c>
      <c r="H244" s="24">
        <f t="shared" si="7"/>
        <v>7.02</v>
      </c>
    </row>
    <row r="245" spans="1:8" ht="15" customHeight="1" x14ac:dyDescent="0.25">
      <c r="A245" s="19">
        <v>130482</v>
      </c>
      <c r="B245" s="20" t="s">
        <v>400</v>
      </c>
      <c r="C245" s="21" t="s">
        <v>756</v>
      </c>
      <c r="D245" s="22"/>
      <c r="E245" s="22"/>
      <c r="F245" s="23"/>
      <c r="G245" s="17">
        <f t="shared" si="6"/>
        <v>0</v>
      </c>
      <c r="H245" s="24">
        <f t="shared" si="7"/>
        <v>0</v>
      </c>
    </row>
    <row r="246" spans="1:8" ht="15" customHeight="1" x14ac:dyDescent="0.25">
      <c r="A246" s="19">
        <v>130464</v>
      </c>
      <c r="B246" s="20" t="s">
        <v>418</v>
      </c>
      <c r="C246" s="21" t="s">
        <v>419</v>
      </c>
      <c r="D246" s="22"/>
      <c r="E246" s="22"/>
      <c r="F246" s="23"/>
      <c r="G246" s="17">
        <f t="shared" si="6"/>
        <v>0</v>
      </c>
      <c r="H246" s="24">
        <f t="shared" si="7"/>
        <v>0</v>
      </c>
    </row>
    <row r="247" spans="1:8" ht="15" customHeight="1" x14ac:dyDescent="0.25">
      <c r="A247" s="19">
        <v>130465</v>
      </c>
      <c r="B247" s="20" t="s">
        <v>420</v>
      </c>
      <c r="C247" s="21" t="s">
        <v>421</v>
      </c>
      <c r="D247" s="22"/>
      <c r="E247" s="22"/>
      <c r="F247" s="23"/>
      <c r="G247" s="17">
        <f t="shared" si="6"/>
        <v>0</v>
      </c>
      <c r="H247" s="24">
        <f t="shared" si="7"/>
        <v>0</v>
      </c>
    </row>
    <row r="248" spans="1:8" ht="15" customHeight="1" x14ac:dyDescent="0.25">
      <c r="A248" s="19">
        <v>130467</v>
      </c>
      <c r="B248" s="20" t="s">
        <v>400</v>
      </c>
      <c r="C248" s="21" t="s">
        <v>422</v>
      </c>
      <c r="D248" s="22"/>
      <c r="E248" s="22"/>
      <c r="F248" s="23"/>
      <c r="G248" s="17">
        <f t="shared" si="6"/>
        <v>0</v>
      </c>
      <c r="H248" s="24">
        <f t="shared" si="7"/>
        <v>0</v>
      </c>
    </row>
    <row r="249" spans="1:8" ht="15" customHeight="1" x14ac:dyDescent="0.25">
      <c r="A249" s="19">
        <v>130482</v>
      </c>
      <c r="B249" s="20" t="s">
        <v>423</v>
      </c>
      <c r="C249" s="21" t="s">
        <v>424</v>
      </c>
      <c r="D249" s="22">
        <v>1.56</v>
      </c>
      <c r="E249" s="22"/>
      <c r="F249" s="23"/>
      <c r="G249" s="17">
        <f t="shared" si="6"/>
        <v>1.56</v>
      </c>
      <c r="H249" s="24">
        <f t="shared" si="7"/>
        <v>1.56</v>
      </c>
    </row>
    <row r="250" spans="1:8" ht="15" customHeight="1" x14ac:dyDescent="0.25">
      <c r="A250" s="19">
        <v>130493</v>
      </c>
      <c r="B250" s="20" t="s">
        <v>425</v>
      </c>
      <c r="C250" s="21" t="s">
        <v>426</v>
      </c>
      <c r="D250" s="22"/>
      <c r="E250" s="22"/>
      <c r="F250" s="23"/>
      <c r="G250" s="17">
        <f t="shared" si="6"/>
        <v>0</v>
      </c>
      <c r="H250" s="24">
        <f t="shared" si="7"/>
        <v>0</v>
      </c>
    </row>
    <row r="251" spans="1:8" ht="15" customHeight="1" x14ac:dyDescent="0.25">
      <c r="A251" s="19">
        <v>130507</v>
      </c>
      <c r="B251" s="20" t="s">
        <v>423</v>
      </c>
      <c r="C251" s="21" t="s">
        <v>427</v>
      </c>
      <c r="D251" s="22"/>
      <c r="E251" s="22"/>
      <c r="F251" s="23"/>
      <c r="G251" s="17">
        <f t="shared" si="6"/>
        <v>0</v>
      </c>
      <c r="H251" s="24">
        <f t="shared" si="7"/>
        <v>0</v>
      </c>
    </row>
    <row r="252" spans="1:8" ht="15" customHeight="1" x14ac:dyDescent="0.25">
      <c r="A252" s="19">
        <v>130510</v>
      </c>
      <c r="B252" s="20" t="s">
        <v>428</v>
      </c>
      <c r="C252" s="21" t="s">
        <v>429</v>
      </c>
      <c r="D252" s="22"/>
      <c r="E252" s="22"/>
      <c r="F252" s="23"/>
      <c r="G252" s="17">
        <f t="shared" si="6"/>
        <v>0</v>
      </c>
      <c r="H252" s="24">
        <f t="shared" si="7"/>
        <v>0</v>
      </c>
    </row>
    <row r="253" spans="1:8" ht="15" customHeight="1" x14ac:dyDescent="0.25">
      <c r="A253" s="19">
        <v>130519</v>
      </c>
      <c r="B253" s="20" t="s">
        <v>430</v>
      </c>
      <c r="C253" s="21" t="s">
        <v>441</v>
      </c>
      <c r="D253" s="22"/>
      <c r="E253" s="22"/>
      <c r="F253" s="23"/>
      <c r="G253" s="17">
        <f t="shared" si="6"/>
        <v>0</v>
      </c>
      <c r="H253" s="24">
        <f t="shared" si="7"/>
        <v>0</v>
      </c>
    </row>
    <row r="254" spans="1:8" ht="15" customHeight="1" x14ac:dyDescent="0.25">
      <c r="A254" s="19">
        <v>130523</v>
      </c>
      <c r="B254" s="20" t="s">
        <v>432</v>
      </c>
      <c r="C254" s="21" t="s">
        <v>774</v>
      </c>
      <c r="D254" s="22"/>
      <c r="E254" s="22"/>
      <c r="F254" s="23"/>
      <c r="G254" s="17">
        <f t="shared" ref="G254:G314" si="8">SUM(D254:F254)</f>
        <v>0</v>
      </c>
      <c r="H254" s="24">
        <f t="shared" si="7"/>
        <v>0</v>
      </c>
    </row>
    <row r="255" spans="1:8" ht="15" customHeight="1" x14ac:dyDescent="0.25">
      <c r="A255" s="19">
        <v>130531</v>
      </c>
      <c r="B255" s="20" t="s">
        <v>434</v>
      </c>
      <c r="C255" s="21" t="s">
        <v>435</v>
      </c>
      <c r="D255" s="22"/>
      <c r="E255" s="22"/>
      <c r="F255" s="23"/>
      <c r="G255" s="17">
        <f t="shared" si="8"/>
        <v>0</v>
      </c>
      <c r="H255" s="24">
        <f t="shared" si="7"/>
        <v>0</v>
      </c>
    </row>
    <row r="256" spans="1:8" ht="15" customHeight="1" x14ac:dyDescent="0.25">
      <c r="A256" s="19">
        <v>130535</v>
      </c>
      <c r="B256" s="20" t="s">
        <v>428</v>
      </c>
      <c r="C256" s="21" t="s">
        <v>659</v>
      </c>
      <c r="D256" s="22"/>
      <c r="E256" s="22"/>
      <c r="F256" s="23"/>
      <c r="G256" s="17">
        <f t="shared" si="8"/>
        <v>0</v>
      </c>
      <c r="H256" s="24">
        <f t="shared" si="7"/>
        <v>0</v>
      </c>
    </row>
    <row r="257" spans="1:8" ht="15" customHeight="1" x14ac:dyDescent="0.25">
      <c r="A257" s="19">
        <v>130540</v>
      </c>
      <c r="B257" s="20" t="s">
        <v>423</v>
      </c>
      <c r="C257" s="21" t="s">
        <v>678</v>
      </c>
      <c r="D257" s="22"/>
      <c r="E257" s="22"/>
      <c r="F257" s="23"/>
      <c r="G257" s="17">
        <f t="shared" si="8"/>
        <v>0</v>
      </c>
      <c r="H257" s="24">
        <f t="shared" si="7"/>
        <v>0</v>
      </c>
    </row>
    <row r="258" spans="1:8" ht="15" customHeight="1" x14ac:dyDescent="0.25">
      <c r="A258" s="19">
        <v>130554</v>
      </c>
      <c r="B258" s="20" t="s">
        <v>436</v>
      </c>
      <c r="C258" s="21" t="s">
        <v>770</v>
      </c>
      <c r="D258" s="22">
        <v>0.78</v>
      </c>
      <c r="E258" s="22"/>
      <c r="F258" s="23"/>
      <c r="G258" s="17">
        <f t="shared" si="8"/>
        <v>0.78</v>
      </c>
      <c r="H258" s="24">
        <f t="shared" si="7"/>
        <v>0.78</v>
      </c>
    </row>
    <row r="259" spans="1:8" ht="15" customHeight="1" x14ac:dyDescent="0.25">
      <c r="A259" s="19">
        <v>130553</v>
      </c>
      <c r="B259" s="20" t="s">
        <v>438</v>
      </c>
      <c r="C259" s="21" t="s">
        <v>439</v>
      </c>
      <c r="D259" s="22">
        <v>8.5500000000000007</v>
      </c>
      <c r="E259" s="22"/>
      <c r="F259" s="23"/>
      <c r="G259" s="17">
        <f t="shared" si="8"/>
        <v>8.5500000000000007</v>
      </c>
      <c r="H259" s="24">
        <f t="shared" si="7"/>
        <v>8.5500000000000007</v>
      </c>
    </row>
    <row r="260" spans="1:8" ht="15" customHeight="1" x14ac:dyDescent="0.25">
      <c r="A260" s="19">
        <v>130601</v>
      </c>
      <c r="B260" s="20" t="s">
        <v>440</v>
      </c>
      <c r="C260" s="21" t="s">
        <v>441</v>
      </c>
      <c r="D260" s="22"/>
      <c r="E260" s="22"/>
      <c r="F260" s="23"/>
      <c r="G260" s="17">
        <f t="shared" si="8"/>
        <v>0</v>
      </c>
      <c r="H260" s="24">
        <f t="shared" si="7"/>
        <v>0</v>
      </c>
    </row>
    <row r="261" spans="1:8" ht="15" customHeight="1" x14ac:dyDescent="0.25">
      <c r="A261" s="19">
        <v>130602</v>
      </c>
      <c r="B261" s="20" t="s">
        <v>440</v>
      </c>
      <c r="C261" s="21" t="s">
        <v>662</v>
      </c>
      <c r="D261" s="22"/>
      <c r="E261" s="22"/>
      <c r="F261" s="23"/>
      <c r="G261" s="17">
        <f t="shared" si="8"/>
        <v>0</v>
      </c>
      <c r="H261" s="24">
        <f t="shared" ref="H261:H324" si="9">ROUND(G261,2)</f>
        <v>0</v>
      </c>
    </row>
    <row r="262" spans="1:8" ht="15" customHeight="1" x14ac:dyDescent="0.25">
      <c r="A262" s="19">
        <v>130603</v>
      </c>
      <c r="B262" s="20" t="s">
        <v>442</v>
      </c>
      <c r="C262" s="21" t="s">
        <v>443</v>
      </c>
      <c r="D262" s="22"/>
      <c r="E262" s="22"/>
      <c r="F262" s="23"/>
      <c r="G262" s="17">
        <f t="shared" si="8"/>
        <v>0</v>
      </c>
      <c r="H262" s="24">
        <f t="shared" si="9"/>
        <v>0</v>
      </c>
    </row>
    <row r="263" spans="1:8" ht="15" customHeight="1" x14ac:dyDescent="0.25">
      <c r="A263" s="19">
        <v>130606</v>
      </c>
      <c r="B263" s="20" t="s">
        <v>444</v>
      </c>
      <c r="C263" s="21" t="s">
        <v>445</v>
      </c>
      <c r="D263" s="22"/>
      <c r="E263" s="22"/>
      <c r="F263" s="23"/>
      <c r="G263" s="17">
        <f t="shared" si="8"/>
        <v>0</v>
      </c>
      <c r="H263" s="24">
        <f t="shared" si="9"/>
        <v>0</v>
      </c>
    </row>
    <row r="264" spans="1:8" ht="15" customHeight="1" x14ac:dyDescent="0.25">
      <c r="A264" s="19">
        <v>130607</v>
      </c>
      <c r="B264" s="20" t="s">
        <v>446</v>
      </c>
      <c r="C264" s="21" t="s">
        <v>447</v>
      </c>
      <c r="D264" s="22"/>
      <c r="E264" s="22"/>
      <c r="F264" s="23"/>
      <c r="G264" s="17">
        <f t="shared" si="8"/>
        <v>0</v>
      </c>
      <c r="H264" s="24">
        <f t="shared" si="9"/>
        <v>0</v>
      </c>
    </row>
    <row r="265" spans="1:8" ht="15" customHeight="1" x14ac:dyDescent="0.25">
      <c r="A265" s="19">
        <v>130608</v>
      </c>
      <c r="B265" s="20" t="s">
        <v>448</v>
      </c>
      <c r="C265" s="21" t="s">
        <v>449</v>
      </c>
      <c r="D265" s="22"/>
      <c r="E265" s="22"/>
      <c r="F265" s="23"/>
      <c r="G265" s="17">
        <f t="shared" si="8"/>
        <v>0</v>
      </c>
      <c r="H265" s="24">
        <f t="shared" si="9"/>
        <v>0</v>
      </c>
    </row>
    <row r="266" spans="1:8" ht="15" customHeight="1" x14ac:dyDescent="0.25">
      <c r="A266" s="19">
        <v>130609</v>
      </c>
      <c r="B266" s="20" t="s">
        <v>450</v>
      </c>
      <c r="C266" s="21" t="s">
        <v>451</v>
      </c>
      <c r="D266" s="22"/>
      <c r="E266" s="22"/>
      <c r="F266" s="23"/>
      <c r="G266" s="17">
        <f t="shared" si="8"/>
        <v>0</v>
      </c>
      <c r="H266" s="24">
        <f t="shared" si="9"/>
        <v>0</v>
      </c>
    </row>
    <row r="267" spans="1:8" ht="15" customHeight="1" x14ac:dyDescent="0.25">
      <c r="A267" s="19">
        <v>130611</v>
      </c>
      <c r="B267" s="20" t="s">
        <v>452</v>
      </c>
      <c r="C267" s="21" t="s">
        <v>453</v>
      </c>
      <c r="D267" s="22"/>
      <c r="E267" s="22"/>
      <c r="F267" s="23"/>
      <c r="G267" s="17">
        <f t="shared" si="8"/>
        <v>0</v>
      </c>
      <c r="H267" s="24">
        <f t="shared" si="9"/>
        <v>0</v>
      </c>
    </row>
    <row r="268" spans="1:8" ht="15" customHeight="1" x14ac:dyDescent="0.25">
      <c r="A268" s="19">
        <v>130612</v>
      </c>
      <c r="B268" s="20" t="s">
        <v>454</v>
      </c>
      <c r="C268" s="21" t="s">
        <v>455</v>
      </c>
      <c r="D268" s="22"/>
      <c r="E268" s="22"/>
      <c r="F268" s="23"/>
      <c r="G268" s="17">
        <f t="shared" si="8"/>
        <v>0</v>
      </c>
      <c r="H268" s="24">
        <f t="shared" si="9"/>
        <v>0</v>
      </c>
    </row>
    <row r="269" spans="1:8" ht="15" customHeight="1" x14ac:dyDescent="0.25">
      <c r="A269" s="19">
        <v>130613</v>
      </c>
      <c r="B269" s="20" t="s">
        <v>456</v>
      </c>
      <c r="C269" s="21" t="s">
        <v>457</v>
      </c>
      <c r="D269" s="22"/>
      <c r="E269" s="22"/>
      <c r="F269" s="23"/>
      <c r="G269" s="17">
        <f t="shared" si="8"/>
        <v>0</v>
      </c>
      <c r="H269" s="24">
        <f t="shared" si="9"/>
        <v>0</v>
      </c>
    </row>
    <row r="270" spans="1:8" ht="15" customHeight="1" x14ac:dyDescent="0.25">
      <c r="A270" s="19">
        <v>130614</v>
      </c>
      <c r="B270" s="20" t="s">
        <v>458</v>
      </c>
      <c r="C270" s="21" t="s">
        <v>459</v>
      </c>
      <c r="D270" s="22"/>
      <c r="E270" s="22"/>
      <c r="F270" s="23"/>
      <c r="G270" s="17">
        <f t="shared" si="8"/>
        <v>0</v>
      </c>
      <c r="H270" s="24">
        <f t="shared" si="9"/>
        <v>0</v>
      </c>
    </row>
    <row r="271" spans="1:8" ht="15" customHeight="1" x14ac:dyDescent="0.25">
      <c r="A271" s="19">
        <v>130615</v>
      </c>
      <c r="B271" s="20" t="s">
        <v>460</v>
      </c>
      <c r="C271" s="21" t="s">
        <v>461</v>
      </c>
      <c r="D271" s="22"/>
      <c r="E271" s="22"/>
      <c r="F271" s="23"/>
      <c r="G271" s="17">
        <f t="shared" si="8"/>
        <v>0</v>
      </c>
      <c r="H271" s="24">
        <f t="shared" si="9"/>
        <v>0</v>
      </c>
    </row>
    <row r="272" spans="1:8" ht="15" customHeight="1" x14ac:dyDescent="0.25">
      <c r="A272" s="19">
        <v>130619</v>
      </c>
      <c r="B272" s="20" t="s">
        <v>462</v>
      </c>
      <c r="C272" s="21" t="s">
        <v>463</v>
      </c>
      <c r="D272" s="22"/>
      <c r="E272" s="22"/>
      <c r="F272" s="23"/>
      <c r="G272" s="17">
        <f t="shared" si="8"/>
        <v>0</v>
      </c>
      <c r="H272" s="24">
        <f t="shared" si="9"/>
        <v>0</v>
      </c>
    </row>
    <row r="273" spans="1:8" ht="15" customHeight="1" x14ac:dyDescent="0.25">
      <c r="A273" s="19">
        <v>130623</v>
      </c>
      <c r="B273" s="20" t="s">
        <v>464</v>
      </c>
      <c r="C273" s="21" t="s">
        <v>465</v>
      </c>
      <c r="D273" s="22"/>
      <c r="E273" s="22"/>
      <c r="F273" s="23"/>
      <c r="G273" s="17">
        <f t="shared" si="8"/>
        <v>0</v>
      </c>
      <c r="H273" s="24">
        <f t="shared" si="9"/>
        <v>0</v>
      </c>
    </row>
    <row r="274" spans="1:8" ht="15" customHeight="1" x14ac:dyDescent="0.25">
      <c r="A274" s="19">
        <v>130626</v>
      </c>
      <c r="B274" s="20" t="s">
        <v>460</v>
      </c>
      <c r="C274" s="21" t="s">
        <v>466</v>
      </c>
      <c r="D274" s="22"/>
      <c r="E274" s="22"/>
      <c r="F274" s="23"/>
      <c r="G274" s="17">
        <f t="shared" si="8"/>
        <v>0</v>
      </c>
      <c r="H274" s="24">
        <f t="shared" si="9"/>
        <v>0</v>
      </c>
    </row>
    <row r="275" spans="1:8" ht="15" customHeight="1" x14ac:dyDescent="0.25">
      <c r="A275" s="19">
        <v>130627</v>
      </c>
      <c r="B275" s="20" t="s">
        <v>462</v>
      </c>
      <c r="C275" s="21" t="s">
        <v>467</v>
      </c>
      <c r="D275" s="22"/>
      <c r="E275" s="22"/>
      <c r="F275" s="23"/>
      <c r="G275" s="17">
        <f t="shared" si="8"/>
        <v>0</v>
      </c>
      <c r="H275" s="24">
        <f t="shared" si="9"/>
        <v>0</v>
      </c>
    </row>
    <row r="276" spans="1:8" ht="15" customHeight="1" x14ac:dyDescent="0.25">
      <c r="A276" s="19">
        <v>130630</v>
      </c>
      <c r="B276" s="20" t="s">
        <v>464</v>
      </c>
      <c r="C276" s="21" t="s">
        <v>468</v>
      </c>
      <c r="D276" s="22"/>
      <c r="E276" s="22"/>
      <c r="F276" s="23"/>
      <c r="G276" s="17">
        <f t="shared" si="8"/>
        <v>0</v>
      </c>
      <c r="H276" s="24">
        <f t="shared" si="9"/>
        <v>0</v>
      </c>
    </row>
    <row r="277" spans="1:8" ht="15" customHeight="1" x14ac:dyDescent="0.25">
      <c r="A277" s="19">
        <v>130634</v>
      </c>
      <c r="B277" s="20" t="s">
        <v>464</v>
      </c>
      <c r="C277" s="21" t="s">
        <v>469</v>
      </c>
      <c r="D277" s="22"/>
      <c r="E277" s="22"/>
      <c r="F277" s="23"/>
      <c r="G277" s="17">
        <f t="shared" si="8"/>
        <v>0</v>
      </c>
      <c r="H277" s="24">
        <f t="shared" si="9"/>
        <v>0</v>
      </c>
    </row>
    <row r="278" spans="1:8" ht="15" customHeight="1" x14ac:dyDescent="0.25">
      <c r="A278" s="19">
        <v>130636</v>
      </c>
      <c r="B278" s="20" t="s">
        <v>462</v>
      </c>
      <c r="C278" s="21" t="s">
        <v>470</v>
      </c>
      <c r="D278" s="22"/>
      <c r="E278" s="22"/>
      <c r="F278" s="23"/>
      <c r="G278" s="17">
        <f t="shared" si="8"/>
        <v>0</v>
      </c>
      <c r="H278" s="24">
        <f t="shared" si="9"/>
        <v>0</v>
      </c>
    </row>
    <row r="279" spans="1:8" ht="15" customHeight="1" x14ac:dyDescent="0.25">
      <c r="A279" s="19">
        <v>130641</v>
      </c>
      <c r="B279" s="20" t="s">
        <v>464</v>
      </c>
      <c r="C279" s="21" t="s">
        <v>677</v>
      </c>
      <c r="D279" s="22"/>
      <c r="E279" s="22"/>
      <c r="F279" s="23"/>
      <c r="G279" s="17">
        <f t="shared" si="8"/>
        <v>0</v>
      </c>
      <c r="H279" s="24">
        <f t="shared" si="9"/>
        <v>0</v>
      </c>
    </row>
    <row r="280" spans="1:8" ht="15" customHeight="1" x14ac:dyDescent="0.25">
      <c r="A280" s="19">
        <v>130706</v>
      </c>
      <c r="B280" s="20" t="s">
        <v>471</v>
      </c>
      <c r="C280" s="21" t="s">
        <v>472</v>
      </c>
      <c r="D280" s="22"/>
      <c r="E280" s="22"/>
      <c r="F280" s="23"/>
      <c r="G280" s="17">
        <f t="shared" si="8"/>
        <v>0</v>
      </c>
      <c r="H280" s="24">
        <f t="shared" si="9"/>
        <v>0</v>
      </c>
    </row>
    <row r="281" spans="1:8" ht="15" customHeight="1" x14ac:dyDescent="0.25">
      <c r="A281" s="19">
        <v>130713</v>
      </c>
      <c r="B281" s="20" t="s">
        <v>473</v>
      </c>
      <c r="C281" s="21" t="s">
        <v>474</v>
      </c>
      <c r="D281" s="22"/>
      <c r="E281" s="22"/>
      <c r="F281" s="23"/>
      <c r="G281" s="17">
        <f t="shared" si="8"/>
        <v>0</v>
      </c>
      <c r="H281" s="24">
        <f t="shared" si="9"/>
        <v>0</v>
      </c>
    </row>
    <row r="282" spans="1:8" ht="15" customHeight="1" x14ac:dyDescent="0.25">
      <c r="A282" s="19">
        <v>130718</v>
      </c>
      <c r="B282" s="20" t="s">
        <v>475</v>
      </c>
      <c r="C282" s="21" t="s">
        <v>691</v>
      </c>
      <c r="D282" s="22"/>
      <c r="E282" s="22"/>
      <c r="F282" s="23"/>
      <c r="G282" s="17">
        <f t="shared" si="8"/>
        <v>0</v>
      </c>
      <c r="H282" s="24">
        <f t="shared" si="9"/>
        <v>0</v>
      </c>
    </row>
    <row r="283" spans="1:8" ht="15" customHeight="1" x14ac:dyDescent="0.25">
      <c r="A283" s="19">
        <v>130720</v>
      </c>
      <c r="B283" s="20" t="s">
        <v>476</v>
      </c>
      <c r="C283" s="21" t="s">
        <v>477</v>
      </c>
      <c r="D283" s="22"/>
      <c r="E283" s="22"/>
      <c r="F283" s="23"/>
      <c r="G283" s="17">
        <f t="shared" si="8"/>
        <v>0</v>
      </c>
      <c r="H283" s="24">
        <f t="shared" si="9"/>
        <v>0</v>
      </c>
    </row>
    <row r="284" spans="1:8" ht="15" customHeight="1" x14ac:dyDescent="0.25">
      <c r="A284" s="19">
        <v>130722</v>
      </c>
      <c r="B284" s="20" t="s">
        <v>476</v>
      </c>
      <c r="C284" s="21" t="s">
        <v>686</v>
      </c>
      <c r="D284" s="22"/>
      <c r="E284" s="22"/>
      <c r="F284" s="23"/>
      <c r="G284" s="17">
        <f t="shared" si="8"/>
        <v>0</v>
      </c>
      <c r="H284" s="24">
        <f t="shared" si="9"/>
        <v>0</v>
      </c>
    </row>
    <row r="285" spans="1:8" ht="15" customHeight="1" x14ac:dyDescent="0.25">
      <c r="A285" s="19">
        <v>130721</v>
      </c>
      <c r="B285" s="20" t="s">
        <v>478</v>
      </c>
      <c r="C285" s="21" t="s">
        <v>479</v>
      </c>
      <c r="D285" s="22"/>
      <c r="E285" s="22"/>
      <c r="F285" s="23"/>
      <c r="G285" s="17">
        <f t="shared" si="8"/>
        <v>0</v>
      </c>
      <c r="H285" s="24">
        <f t="shared" si="9"/>
        <v>0</v>
      </c>
    </row>
    <row r="286" spans="1:8" ht="15" customHeight="1" x14ac:dyDescent="0.25">
      <c r="A286" s="19">
        <v>130723</v>
      </c>
      <c r="B286" s="20" t="s">
        <v>480</v>
      </c>
      <c r="C286" s="21" t="s">
        <v>481</v>
      </c>
      <c r="D286" s="22"/>
      <c r="E286" s="22"/>
      <c r="F286" s="23"/>
      <c r="G286" s="17">
        <f t="shared" si="8"/>
        <v>0</v>
      </c>
      <c r="H286" s="24">
        <f t="shared" si="9"/>
        <v>0</v>
      </c>
    </row>
    <row r="287" spans="1:8" ht="15" customHeight="1" x14ac:dyDescent="0.25">
      <c r="A287" s="19">
        <v>130730</v>
      </c>
      <c r="B287" s="20" t="s">
        <v>482</v>
      </c>
      <c r="C287" s="21" t="s">
        <v>483</v>
      </c>
      <c r="D287" s="22"/>
      <c r="E287" s="22"/>
      <c r="F287" s="23"/>
      <c r="G287" s="17">
        <f t="shared" si="8"/>
        <v>0</v>
      </c>
      <c r="H287" s="24">
        <f t="shared" si="9"/>
        <v>0</v>
      </c>
    </row>
    <row r="288" spans="1:8" ht="15" customHeight="1" x14ac:dyDescent="0.25">
      <c r="A288" s="19">
        <v>130736</v>
      </c>
      <c r="B288" s="20" t="s">
        <v>484</v>
      </c>
      <c r="C288" s="21" t="s">
        <v>485</v>
      </c>
      <c r="D288" s="22"/>
      <c r="E288" s="22"/>
      <c r="F288" s="23"/>
      <c r="G288" s="17">
        <f t="shared" si="8"/>
        <v>0</v>
      </c>
      <c r="H288" s="24">
        <f t="shared" si="9"/>
        <v>0</v>
      </c>
    </row>
    <row r="289" spans="1:8" ht="15" customHeight="1" x14ac:dyDescent="0.25">
      <c r="A289" s="19">
        <v>130757</v>
      </c>
      <c r="B289" s="20" t="s">
        <v>482</v>
      </c>
      <c r="C289" s="21" t="s">
        <v>486</v>
      </c>
      <c r="D289" s="22"/>
      <c r="E289" s="22"/>
      <c r="F289" s="23"/>
      <c r="G289" s="17">
        <f t="shared" si="8"/>
        <v>0</v>
      </c>
      <c r="H289" s="24">
        <f t="shared" si="9"/>
        <v>0</v>
      </c>
    </row>
    <row r="290" spans="1:8" ht="15" customHeight="1" x14ac:dyDescent="0.25">
      <c r="A290" s="19">
        <v>130772</v>
      </c>
      <c r="B290" s="20" t="s">
        <v>487</v>
      </c>
      <c r="C290" s="21" t="s">
        <v>488</v>
      </c>
      <c r="D290" s="22"/>
      <c r="E290" s="22"/>
      <c r="F290" s="23"/>
      <c r="G290" s="17">
        <f t="shared" si="8"/>
        <v>0</v>
      </c>
      <c r="H290" s="24">
        <f t="shared" si="9"/>
        <v>0</v>
      </c>
    </row>
    <row r="291" spans="1:8" ht="15" customHeight="1" x14ac:dyDescent="0.25">
      <c r="A291" s="19">
        <v>130773</v>
      </c>
      <c r="B291" s="20" t="s">
        <v>489</v>
      </c>
      <c r="C291" s="21" t="s">
        <v>490</v>
      </c>
      <c r="D291" s="22"/>
      <c r="E291" s="22"/>
      <c r="F291" s="23"/>
      <c r="G291" s="17">
        <f t="shared" si="8"/>
        <v>0</v>
      </c>
      <c r="H291" s="24">
        <f t="shared" si="9"/>
        <v>0</v>
      </c>
    </row>
    <row r="292" spans="1:8" ht="15" customHeight="1" x14ac:dyDescent="0.25">
      <c r="A292" s="19">
        <v>130778</v>
      </c>
      <c r="B292" s="20" t="s">
        <v>491</v>
      </c>
      <c r="C292" s="21" t="s">
        <v>492</v>
      </c>
      <c r="D292" s="22"/>
      <c r="E292" s="22"/>
      <c r="F292" s="23"/>
      <c r="G292" s="17">
        <f t="shared" si="8"/>
        <v>0</v>
      </c>
      <c r="H292" s="24">
        <f t="shared" si="9"/>
        <v>0</v>
      </c>
    </row>
    <row r="293" spans="1:8" ht="15" customHeight="1" x14ac:dyDescent="0.25">
      <c r="A293" s="19">
        <v>130781</v>
      </c>
      <c r="B293" s="20" t="s">
        <v>493</v>
      </c>
      <c r="C293" s="21" t="s">
        <v>494</v>
      </c>
      <c r="D293" s="22"/>
      <c r="E293" s="22"/>
      <c r="F293" s="23"/>
      <c r="G293" s="17">
        <f t="shared" si="8"/>
        <v>0</v>
      </c>
      <c r="H293" s="24">
        <f t="shared" si="9"/>
        <v>0</v>
      </c>
    </row>
    <row r="294" spans="1:8" ht="15" customHeight="1" x14ac:dyDescent="0.25">
      <c r="A294" s="19">
        <v>130792</v>
      </c>
      <c r="B294" s="20" t="s">
        <v>495</v>
      </c>
      <c r="C294" s="21" t="s">
        <v>292</v>
      </c>
      <c r="D294" s="22"/>
      <c r="E294" s="22"/>
      <c r="F294" s="23"/>
      <c r="G294" s="17">
        <f t="shared" si="8"/>
        <v>0</v>
      </c>
      <c r="H294" s="24">
        <f t="shared" si="9"/>
        <v>0</v>
      </c>
    </row>
    <row r="295" spans="1:8" ht="15" customHeight="1" x14ac:dyDescent="0.25">
      <c r="A295" s="19">
        <v>130797</v>
      </c>
      <c r="B295" s="20" t="s">
        <v>491</v>
      </c>
      <c r="C295" s="21" t="s">
        <v>496</v>
      </c>
      <c r="D295" s="22"/>
      <c r="E295" s="22"/>
      <c r="F295" s="23"/>
      <c r="G295" s="17">
        <f t="shared" si="8"/>
        <v>0</v>
      </c>
      <c r="H295" s="24">
        <f t="shared" si="9"/>
        <v>0</v>
      </c>
    </row>
    <row r="296" spans="1:8" ht="15" customHeight="1" x14ac:dyDescent="0.25">
      <c r="A296" s="19">
        <v>130801</v>
      </c>
      <c r="B296" s="20" t="s">
        <v>497</v>
      </c>
      <c r="C296" s="21" t="s">
        <v>498</v>
      </c>
      <c r="D296" s="22"/>
      <c r="E296" s="22"/>
      <c r="F296" s="23"/>
      <c r="G296" s="17">
        <f t="shared" si="8"/>
        <v>0</v>
      </c>
      <c r="H296" s="24">
        <f t="shared" si="9"/>
        <v>0</v>
      </c>
    </row>
    <row r="297" spans="1:8" ht="15" customHeight="1" x14ac:dyDescent="0.25">
      <c r="A297" s="19">
        <v>130802</v>
      </c>
      <c r="B297" s="20" t="s">
        <v>499</v>
      </c>
      <c r="C297" s="21" t="s">
        <v>500</v>
      </c>
      <c r="D297" s="22"/>
      <c r="E297" s="22"/>
      <c r="F297" s="23"/>
      <c r="G297" s="17">
        <f t="shared" si="8"/>
        <v>0</v>
      </c>
      <c r="H297" s="24">
        <f t="shared" si="9"/>
        <v>0</v>
      </c>
    </row>
    <row r="298" spans="1:8" ht="15" customHeight="1" x14ac:dyDescent="0.25">
      <c r="A298" s="19">
        <v>130806</v>
      </c>
      <c r="B298" s="20" t="s">
        <v>501</v>
      </c>
      <c r="C298" s="21" t="s">
        <v>502</v>
      </c>
      <c r="D298" s="22"/>
      <c r="E298" s="22"/>
      <c r="F298" s="23"/>
      <c r="G298" s="17">
        <f t="shared" si="8"/>
        <v>0</v>
      </c>
      <c r="H298" s="24">
        <f t="shared" si="9"/>
        <v>0</v>
      </c>
    </row>
    <row r="299" spans="1:8" ht="15" customHeight="1" x14ac:dyDescent="0.25">
      <c r="A299" s="19">
        <v>130807</v>
      </c>
      <c r="B299" s="20" t="s">
        <v>503</v>
      </c>
      <c r="C299" s="21" t="s">
        <v>504</v>
      </c>
      <c r="D299" s="22"/>
      <c r="E299" s="22"/>
      <c r="F299" s="23"/>
      <c r="G299" s="17">
        <f t="shared" si="8"/>
        <v>0</v>
      </c>
      <c r="H299" s="24">
        <f t="shared" si="9"/>
        <v>0</v>
      </c>
    </row>
    <row r="300" spans="1:8" ht="15" customHeight="1" x14ac:dyDescent="0.25">
      <c r="A300" s="19">
        <v>130822</v>
      </c>
      <c r="B300" s="20" t="s">
        <v>505</v>
      </c>
      <c r="C300" s="21" t="s">
        <v>506</v>
      </c>
      <c r="D300" s="22"/>
      <c r="E300" s="22"/>
      <c r="F300" s="23"/>
      <c r="G300" s="17">
        <f t="shared" si="8"/>
        <v>0</v>
      </c>
      <c r="H300" s="24">
        <f t="shared" si="9"/>
        <v>0</v>
      </c>
    </row>
    <row r="301" spans="1:8" ht="15" customHeight="1" x14ac:dyDescent="0.25">
      <c r="A301" s="19">
        <v>130829</v>
      </c>
      <c r="B301" s="20" t="s">
        <v>507</v>
      </c>
      <c r="C301" s="21" t="s">
        <v>508</v>
      </c>
      <c r="D301" s="22"/>
      <c r="E301" s="22"/>
      <c r="F301" s="23"/>
      <c r="G301" s="17">
        <f t="shared" si="8"/>
        <v>0</v>
      </c>
      <c r="H301" s="24">
        <f t="shared" si="9"/>
        <v>0</v>
      </c>
    </row>
    <row r="302" spans="1:8" ht="15" customHeight="1" x14ac:dyDescent="0.25">
      <c r="A302" s="19">
        <v>130849</v>
      </c>
      <c r="B302" s="20" t="s">
        <v>505</v>
      </c>
      <c r="C302" s="21" t="s">
        <v>509</v>
      </c>
      <c r="D302" s="22"/>
      <c r="E302" s="22"/>
      <c r="F302" s="23"/>
      <c r="G302" s="17">
        <f t="shared" si="8"/>
        <v>0</v>
      </c>
      <c r="H302" s="24">
        <f t="shared" si="9"/>
        <v>0</v>
      </c>
    </row>
    <row r="303" spans="1:8" ht="15" customHeight="1" x14ac:dyDescent="0.25">
      <c r="A303" s="19">
        <v>130856</v>
      </c>
      <c r="B303" s="20" t="s">
        <v>510</v>
      </c>
      <c r="C303" s="21" t="s">
        <v>511</v>
      </c>
      <c r="D303" s="22"/>
      <c r="E303" s="22"/>
      <c r="F303" s="23"/>
      <c r="G303" s="17">
        <f t="shared" si="8"/>
        <v>0</v>
      </c>
      <c r="H303" s="24">
        <f t="shared" si="9"/>
        <v>0</v>
      </c>
    </row>
    <row r="304" spans="1:8" ht="15" customHeight="1" x14ac:dyDescent="0.25">
      <c r="A304" s="19">
        <v>130858</v>
      </c>
      <c r="B304" s="20" t="s">
        <v>512</v>
      </c>
      <c r="C304" s="21" t="s">
        <v>513</v>
      </c>
      <c r="D304" s="22"/>
      <c r="E304" s="22"/>
      <c r="F304" s="23"/>
      <c r="G304" s="17">
        <f t="shared" si="8"/>
        <v>0</v>
      </c>
      <c r="H304" s="24">
        <f t="shared" si="9"/>
        <v>0</v>
      </c>
    </row>
    <row r="305" spans="1:8" ht="15" customHeight="1" x14ac:dyDescent="0.25">
      <c r="A305" s="19">
        <v>130869</v>
      </c>
      <c r="B305" s="20" t="s">
        <v>507</v>
      </c>
      <c r="C305" s="21" t="s">
        <v>743</v>
      </c>
      <c r="D305" s="22"/>
      <c r="E305" s="22"/>
      <c r="F305" s="23"/>
      <c r="G305" s="17">
        <f t="shared" si="8"/>
        <v>0</v>
      </c>
      <c r="H305" s="24">
        <f t="shared" si="9"/>
        <v>0</v>
      </c>
    </row>
    <row r="306" spans="1:8" ht="15" customHeight="1" x14ac:dyDescent="0.25">
      <c r="A306" s="19">
        <v>130880</v>
      </c>
      <c r="B306" s="20" t="s">
        <v>515</v>
      </c>
      <c r="C306" s="21" t="s">
        <v>516</v>
      </c>
      <c r="D306" s="22">
        <v>640.1</v>
      </c>
      <c r="E306" s="22"/>
      <c r="F306" s="23"/>
      <c r="G306" s="17">
        <f t="shared" si="8"/>
        <v>640.1</v>
      </c>
      <c r="H306" s="24">
        <f t="shared" si="9"/>
        <v>640.1</v>
      </c>
    </row>
    <row r="307" spans="1:8" ht="15" customHeight="1" x14ac:dyDescent="0.25">
      <c r="A307" s="19">
        <v>130891</v>
      </c>
      <c r="B307" s="20" t="s">
        <v>507</v>
      </c>
      <c r="C307" s="21" t="s">
        <v>517</v>
      </c>
      <c r="D307" s="22"/>
      <c r="E307" s="22"/>
      <c r="F307" s="23"/>
      <c r="G307" s="17">
        <f t="shared" si="8"/>
        <v>0</v>
      </c>
      <c r="H307" s="24">
        <f t="shared" si="9"/>
        <v>0</v>
      </c>
    </row>
    <row r="308" spans="1:8" ht="15" customHeight="1" x14ac:dyDescent="0.25">
      <c r="A308" s="19">
        <v>130951</v>
      </c>
      <c r="B308" s="20" t="s">
        <v>518</v>
      </c>
      <c r="C308" s="21" t="s">
        <v>519</v>
      </c>
      <c r="D308" s="22"/>
      <c r="E308" s="22"/>
      <c r="F308" s="23"/>
      <c r="G308" s="17">
        <f t="shared" si="8"/>
        <v>0</v>
      </c>
      <c r="H308" s="24">
        <f t="shared" si="9"/>
        <v>0</v>
      </c>
    </row>
    <row r="309" spans="1:8" ht="15" customHeight="1" x14ac:dyDescent="0.25">
      <c r="A309" s="19">
        <v>130986</v>
      </c>
      <c r="B309" s="20" t="s">
        <v>515</v>
      </c>
      <c r="C309" s="21" t="s">
        <v>711</v>
      </c>
      <c r="D309" s="22"/>
      <c r="E309" s="22"/>
      <c r="F309" s="23"/>
      <c r="G309" s="17">
        <f t="shared" si="8"/>
        <v>0</v>
      </c>
      <c r="H309" s="24">
        <f t="shared" si="9"/>
        <v>0</v>
      </c>
    </row>
    <row r="310" spans="1:8" ht="15" customHeight="1" x14ac:dyDescent="0.25">
      <c r="A310" s="19">
        <v>139110</v>
      </c>
      <c r="B310" s="20" t="s">
        <v>520</v>
      </c>
      <c r="C310" s="21" t="s">
        <v>521</v>
      </c>
      <c r="D310" s="22"/>
      <c r="E310" s="22"/>
      <c r="F310" s="23"/>
      <c r="G310" s="17">
        <f t="shared" si="8"/>
        <v>0</v>
      </c>
      <c r="H310" s="24">
        <f t="shared" si="9"/>
        <v>0</v>
      </c>
    </row>
    <row r="311" spans="1:8" ht="15" customHeight="1" x14ac:dyDescent="0.25">
      <c r="A311" s="19">
        <v>150000</v>
      </c>
      <c r="B311" s="20" t="s">
        <v>522</v>
      </c>
      <c r="C311" s="21" t="s">
        <v>523</v>
      </c>
      <c r="D311" s="22">
        <v>16.510000000000002</v>
      </c>
      <c r="E311" s="22"/>
      <c r="F311" s="23"/>
      <c r="G311" s="17">
        <f t="shared" si="8"/>
        <v>16.510000000000002</v>
      </c>
      <c r="H311" s="24">
        <f t="shared" si="9"/>
        <v>16.510000000000002</v>
      </c>
    </row>
    <row r="312" spans="1:8" ht="15" customHeight="1" x14ac:dyDescent="0.25">
      <c r="A312" s="19">
        <v>150001</v>
      </c>
      <c r="B312" s="20" t="s">
        <v>524</v>
      </c>
      <c r="C312" s="21" t="s">
        <v>525</v>
      </c>
      <c r="D312" s="22"/>
      <c r="E312" s="22"/>
      <c r="F312" s="23"/>
      <c r="G312" s="17">
        <f t="shared" si="8"/>
        <v>0</v>
      </c>
      <c r="H312" s="24">
        <f t="shared" si="9"/>
        <v>0</v>
      </c>
    </row>
    <row r="313" spans="1:8" ht="15" customHeight="1" x14ac:dyDescent="0.25">
      <c r="A313" s="19">
        <v>150002</v>
      </c>
      <c r="B313" s="20" t="s">
        <v>526</v>
      </c>
      <c r="C313" s="21" t="s">
        <v>527</v>
      </c>
      <c r="D313" s="22"/>
      <c r="E313" s="22"/>
      <c r="F313" s="23"/>
      <c r="G313" s="17">
        <f t="shared" si="8"/>
        <v>0</v>
      </c>
      <c r="H313" s="24">
        <f t="shared" si="9"/>
        <v>0</v>
      </c>
    </row>
    <row r="314" spans="1:8" ht="15" customHeight="1" x14ac:dyDescent="0.25">
      <c r="A314" s="19">
        <v>150003</v>
      </c>
      <c r="B314" s="20" t="s">
        <v>528</v>
      </c>
      <c r="C314" s="21" t="s">
        <v>529</v>
      </c>
      <c r="D314" s="22"/>
      <c r="E314" s="22"/>
      <c r="F314" s="23"/>
      <c r="G314" s="17">
        <f t="shared" si="8"/>
        <v>0</v>
      </c>
      <c r="H314" s="24">
        <f t="shared" si="9"/>
        <v>0</v>
      </c>
    </row>
    <row r="315" spans="1:8" ht="15" customHeight="1" x14ac:dyDescent="0.25">
      <c r="A315" s="19">
        <v>150005</v>
      </c>
      <c r="B315" s="20" t="s">
        <v>530</v>
      </c>
      <c r="C315" s="21" t="s">
        <v>531</v>
      </c>
      <c r="D315" s="22"/>
      <c r="E315" s="22"/>
      <c r="F315" s="23"/>
      <c r="G315" s="17">
        <v>0</v>
      </c>
      <c r="H315" s="24">
        <f t="shared" si="9"/>
        <v>0</v>
      </c>
    </row>
    <row r="316" spans="1:8" ht="15" customHeight="1" x14ac:dyDescent="0.25">
      <c r="A316" s="19">
        <v>150007</v>
      </c>
      <c r="B316" s="20" t="s">
        <v>532</v>
      </c>
      <c r="C316" s="21" t="s">
        <v>533</v>
      </c>
      <c r="D316" s="22"/>
      <c r="E316" s="22"/>
      <c r="F316" s="23"/>
      <c r="G316" s="17">
        <f t="shared" ref="G316:G379" si="10">SUM(D316:F316)</f>
        <v>0</v>
      </c>
      <c r="H316" s="24">
        <f t="shared" si="9"/>
        <v>0</v>
      </c>
    </row>
    <row r="317" spans="1:8" ht="15" customHeight="1" x14ac:dyDescent="0.25">
      <c r="A317" s="19">
        <v>150020</v>
      </c>
      <c r="B317" s="20" t="s">
        <v>534</v>
      </c>
      <c r="C317" s="21" t="s">
        <v>535</v>
      </c>
      <c r="D317" s="22">
        <v>10.92</v>
      </c>
      <c r="E317" s="22"/>
      <c r="F317" s="23"/>
      <c r="G317" s="17">
        <f t="shared" si="10"/>
        <v>10.92</v>
      </c>
      <c r="H317" s="24">
        <f t="shared" si="9"/>
        <v>10.92</v>
      </c>
    </row>
    <row r="318" spans="1:8" ht="15" customHeight="1" x14ac:dyDescent="0.25">
      <c r="A318" s="19">
        <v>150022</v>
      </c>
      <c r="B318" s="20" t="s">
        <v>530</v>
      </c>
      <c r="C318" s="21" t="s">
        <v>536</v>
      </c>
      <c r="D318" s="22"/>
      <c r="E318" s="22"/>
      <c r="F318" s="23"/>
      <c r="G318" s="17">
        <f t="shared" si="10"/>
        <v>0</v>
      </c>
      <c r="H318" s="24">
        <f t="shared" si="9"/>
        <v>0</v>
      </c>
    </row>
    <row r="319" spans="1:8" ht="15" customHeight="1" x14ac:dyDescent="0.25">
      <c r="A319" s="19">
        <v>150027</v>
      </c>
      <c r="B319" s="20" t="s">
        <v>530</v>
      </c>
      <c r="C319" s="21" t="s">
        <v>537</v>
      </c>
      <c r="D319" s="22"/>
      <c r="E319" s="22"/>
      <c r="F319" s="23"/>
      <c r="G319" s="17">
        <f t="shared" si="10"/>
        <v>0</v>
      </c>
      <c r="H319" s="24">
        <f t="shared" si="9"/>
        <v>0</v>
      </c>
    </row>
    <row r="320" spans="1:8" ht="15" customHeight="1" x14ac:dyDescent="0.25">
      <c r="A320" s="19">
        <v>152000</v>
      </c>
      <c r="B320" s="20" t="s">
        <v>538</v>
      </c>
      <c r="C320" s="21" t="s">
        <v>539</v>
      </c>
      <c r="D320" s="22"/>
      <c r="E320" s="22"/>
      <c r="F320" s="23"/>
      <c r="G320" s="17">
        <f t="shared" si="10"/>
        <v>0</v>
      </c>
      <c r="H320" s="24">
        <f t="shared" si="9"/>
        <v>0</v>
      </c>
    </row>
    <row r="321" spans="1:8" ht="15" customHeight="1" x14ac:dyDescent="0.25">
      <c r="A321" s="19">
        <v>152001</v>
      </c>
      <c r="B321" s="20" t="s">
        <v>540</v>
      </c>
      <c r="C321" s="21" t="s">
        <v>541</v>
      </c>
      <c r="D321" s="22"/>
      <c r="E321" s="22"/>
      <c r="F321" s="23"/>
      <c r="G321" s="17">
        <f t="shared" si="10"/>
        <v>0</v>
      </c>
      <c r="H321" s="24">
        <f t="shared" si="9"/>
        <v>0</v>
      </c>
    </row>
    <row r="322" spans="1:8" ht="15" customHeight="1" x14ac:dyDescent="0.25">
      <c r="A322" s="19">
        <v>152002</v>
      </c>
      <c r="B322" s="20" t="s">
        <v>542</v>
      </c>
      <c r="C322" s="21" t="s">
        <v>543</v>
      </c>
      <c r="D322" s="22"/>
      <c r="E322" s="22"/>
      <c r="F322" s="23"/>
      <c r="G322" s="17">
        <f t="shared" si="10"/>
        <v>0</v>
      </c>
      <c r="H322" s="24">
        <f t="shared" si="9"/>
        <v>0</v>
      </c>
    </row>
    <row r="323" spans="1:8" ht="15" customHeight="1" x14ac:dyDescent="0.25">
      <c r="A323" s="19">
        <v>152003</v>
      </c>
      <c r="B323" s="20" t="s">
        <v>544</v>
      </c>
      <c r="C323" s="21" t="s">
        <v>545</v>
      </c>
      <c r="D323" s="22"/>
      <c r="E323" s="22"/>
      <c r="F323" s="23"/>
      <c r="G323" s="17">
        <f t="shared" si="10"/>
        <v>0</v>
      </c>
      <c r="H323" s="24">
        <f t="shared" si="9"/>
        <v>0</v>
      </c>
    </row>
    <row r="324" spans="1:8" ht="15" customHeight="1" x14ac:dyDescent="0.25">
      <c r="A324" s="19">
        <v>152004</v>
      </c>
      <c r="B324" s="20" t="s">
        <v>546</v>
      </c>
      <c r="C324" s="21" t="s">
        <v>547</v>
      </c>
      <c r="D324" s="22"/>
      <c r="E324" s="22"/>
      <c r="F324" s="23"/>
      <c r="G324" s="17">
        <f t="shared" si="10"/>
        <v>0</v>
      </c>
      <c r="H324" s="24">
        <f t="shared" si="9"/>
        <v>0</v>
      </c>
    </row>
    <row r="325" spans="1:8" ht="15" customHeight="1" x14ac:dyDescent="0.25">
      <c r="A325" s="19">
        <v>152005</v>
      </c>
      <c r="B325" s="20" t="s">
        <v>548</v>
      </c>
      <c r="C325" s="21" t="s">
        <v>549</v>
      </c>
      <c r="D325" s="22"/>
      <c r="E325" s="22"/>
      <c r="F325" s="23"/>
      <c r="G325" s="17">
        <f t="shared" si="10"/>
        <v>0</v>
      </c>
      <c r="H325" s="24">
        <f t="shared" ref="H325:H388" si="11">ROUND(G325,2)</f>
        <v>0</v>
      </c>
    </row>
    <row r="326" spans="1:8" ht="15" customHeight="1" x14ac:dyDescent="0.25">
      <c r="A326" s="19">
        <v>152006</v>
      </c>
      <c r="B326" s="20" t="s">
        <v>550</v>
      </c>
      <c r="C326" s="21" t="s">
        <v>551</v>
      </c>
      <c r="D326" s="22"/>
      <c r="E326" s="22"/>
      <c r="F326" s="23"/>
      <c r="G326" s="17">
        <f t="shared" si="10"/>
        <v>0</v>
      </c>
      <c r="H326" s="24">
        <f t="shared" si="11"/>
        <v>0</v>
      </c>
    </row>
    <row r="327" spans="1:8" ht="15" customHeight="1" x14ac:dyDescent="0.25">
      <c r="A327" s="19">
        <v>152007</v>
      </c>
      <c r="B327" s="20" t="s">
        <v>552</v>
      </c>
      <c r="C327" s="21" t="s">
        <v>553</v>
      </c>
      <c r="D327" s="22"/>
      <c r="E327" s="22"/>
      <c r="F327" s="23"/>
      <c r="G327" s="17">
        <f t="shared" si="10"/>
        <v>0</v>
      </c>
      <c r="H327" s="24">
        <f t="shared" si="11"/>
        <v>0</v>
      </c>
    </row>
    <row r="328" spans="1:8" ht="15" customHeight="1" x14ac:dyDescent="0.25">
      <c r="A328" s="19">
        <v>152008</v>
      </c>
      <c r="B328" s="20" t="s">
        <v>554</v>
      </c>
      <c r="C328" s="21" t="s">
        <v>555</v>
      </c>
      <c r="D328" s="22"/>
      <c r="E328" s="22"/>
      <c r="F328" s="23"/>
      <c r="G328" s="17">
        <f t="shared" si="10"/>
        <v>0</v>
      </c>
      <c r="H328" s="24">
        <f t="shared" si="11"/>
        <v>0</v>
      </c>
    </row>
    <row r="329" spans="1:8" ht="15" customHeight="1" x14ac:dyDescent="0.25">
      <c r="A329" s="19">
        <v>152010</v>
      </c>
      <c r="B329" s="20" t="s">
        <v>556</v>
      </c>
      <c r="C329" s="21" t="s">
        <v>557</v>
      </c>
      <c r="D329" s="22"/>
      <c r="E329" s="22"/>
      <c r="F329" s="23"/>
      <c r="G329" s="17">
        <f t="shared" si="10"/>
        <v>0</v>
      </c>
      <c r="H329" s="24">
        <f t="shared" si="11"/>
        <v>0</v>
      </c>
    </row>
    <row r="330" spans="1:8" ht="15" customHeight="1" x14ac:dyDescent="0.25">
      <c r="A330" s="19">
        <v>152011</v>
      </c>
      <c r="B330" s="20" t="s">
        <v>558</v>
      </c>
      <c r="C330" s="21" t="s">
        <v>559</v>
      </c>
      <c r="D330" s="22"/>
      <c r="E330" s="22"/>
      <c r="F330" s="23"/>
      <c r="G330" s="17">
        <f t="shared" si="10"/>
        <v>0</v>
      </c>
      <c r="H330" s="24">
        <f t="shared" si="11"/>
        <v>0</v>
      </c>
    </row>
    <row r="331" spans="1:8" ht="15" customHeight="1" x14ac:dyDescent="0.25">
      <c r="A331" s="19">
        <v>152012</v>
      </c>
      <c r="B331" s="20" t="s">
        <v>560</v>
      </c>
      <c r="C331" s="21" t="s">
        <v>561</v>
      </c>
      <c r="D331" s="22"/>
      <c r="E331" s="22"/>
      <c r="F331" s="23"/>
      <c r="G331" s="17">
        <f t="shared" si="10"/>
        <v>0</v>
      </c>
      <c r="H331" s="24">
        <f t="shared" si="11"/>
        <v>0</v>
      </c>
    </row>
    <row r="332" spans="1:8" ht="15" customHeight="1" x14ac:dyDescent="0.25">
      <c r="A332" s="19">
        <v>152013</v>
      </c>
      <c r="B332" s="20" t="s">
        <v>562</v>
      </c>
      <c r="C332" s="21" t="s">
        <v>563</v>
      </c>
      <c r="D332" s="22"/>
      <c r="E332" s="22"/>
      <c r="F332" s="23"/>
      <c r="G332" s="17">
        <f t="shared" si="10"/>
        <v>0</v>
      </c>
      <c r="H332" s="24">
        <f t="shared" si="11"/>
        <v>0</v>
      </c>
    </row>
    <row r="333" spans="1:8" ht="15" customHeight="1" x14ac:dyDescent="0.25">
      <c r="A333" s="19">
        <v>152014</v>
      </c>
      <c r="B333" s="20" t="s">
        <v>560</v>
      </c>
      <c r="C333" s="21" t="s">
        <v>564</v>
      </c>
      <c r="D333" s="22"/>
      <c r="E333" s="22"/>
      <c r="F333" s="23"/>
      <c r="G333" s="17">
        <f t="shared" si="10"/>
        <v>0</v>
      </c>
      <c r="H333" s="24">
        <f t="shared" si="11"/>
        <v>0</v>
      </c>
    </row>
    <row r="334" spans="1:8" ht="15" customHeight="1" x14ac:dyDescent="0.25">
      <c r="A334" s="19">
        <v>153001</v>
      </c>
      <c r="B334" s="20" t="s">
        <v>565</v>
      </c>
      <c r="C334" s="21" t="s">
        <v>566</v>
      </c>
      <c r="D334" s="22"/>
      <c r="E334" s="22"/>
      <c r="F334" s="23"/>
      <c r="G334" s="17">
        <f t="shared" si="10"/>
        <v>0</v>
      </c>
      <c r="H334" s="24">
        <f t="shared" si="11"/>
        <v>0</v>
      </c>
    </row>
    <row r="335" spans="1:8" ht="15" customHeight="1" x14ac:dyDescent="0.25">
      <c r="A335" s="19">
        <v>153002</v>
      </c>
      <c r="B335" s="20" t="s">
        <v>567</v>
      </c>
      <c r="C335" s="21" t="s">
        <v>568</v>
      </c>
      <c r="D335" s="22"/>
      <c r="E335" s="22"/>
      <c r="F335" s="23"/>
      <c r="G335" s="17">
        <f t="shared" si="10"/>
        <v>0</v>
      </c>
      <c r="H335" s="24">
        <f t="shared" si="11"/>
        <v>0</v>
      </c>
    </row>
    <row r="336" spans="1:8" ht="15" customHeight="1" x14ac:dyDescent="0.25">
      <c r="A336" s="19">
        <v>153003</v>
      </c>
      <c r="B336" s="20" t="s">
        <v>569</v>
      </c>
      <c r="C336" s="21" t="s">
        <v>570</v>
      </c>
      <c r="D336" s="22"/>
      <c r="E336" s="22"/>
      <c r="F336" s="23"/>
      <c r="G336" s="17">
        <f t="shared" si="10"/>
        <v>0</v>
      </c>
      <c r="H336" s="24">
        <f t="shared" si="11"/>
        <v>0</v>
      </c>
    </row>
    <row r="337" spans="1:8" ht="15" customHeight="1" x14ac:dyDescent="0.25">
      <c r="A337" s="19">
        <v>153004</v>
      </c>
      <c r="B337" s="20" t="s">
        <v>571</v>
      </c>
      <c r="C337" s="21" t="s">
        <v>572</v>
      </c>
      <c r="D337" s="22"/>
      <c r="E337" s="22"/>
      <c r="F337" s="23"/>
      <c r="G337" s="17">
        <f t="shared" si="10"/>
        <v>0</v>
      </c>
      <c r="H337" s="24">
        <f t="shared" si="11"/>
        <v>0</v>
      </c>
    </row>
    <row r="338" spans="1:8" ht="15" customHeight="1" x14ac:dyDescent="0.25">
      <c r="A338" s="19">
        <v>153005</v>
      </c>
      <c r="B338" s="20" t="s">
        <v>573</v>
      </c>
      <c r="C338" s="21" t="s">
        <v>574</v>
      </c>
      <c r="D338" s="22"/>
      <c r="E338" s="22"/>
      <c r="F338" s="23"/>
      <c r="G338" s="17">
        <f t="shared" si="10"/>
        <v>0</v>
      </c>
      <c r="H338" s="24">
        <f t="shared" si="11"/>
        <v>0</v>
      </c>
    </row>
    <row r="339" spans="1:8" ht="15" customHeight="1" x14ac:dyDescent="0.25">
      <c r="A339" s="19">
        <v>153006</v>
      </c>
      <c r="B339" s="20" t="s">
        <v>575</v>
      </c>
      <c r="C339" s="21" t="s">
        <v>576</v>
      </c>
      <c r="D339" s="22"/>
      <c r="E339" s="22"/>
      <c r="F339" s="23"/>
      <c r="G339" s="17">
        <f t="shared" si="10"/>
        <v>0</v>
      </c>
      <c r="H339" s="24">
        <f t="shared" si="11"/>
        <v>0</v>
      </c>
    </row>
    <row r="340" spans="1:8" ht="15" customHeight="1" x14ac:dyDescent="0.25">
      <c r="A340" s="19">
        <v>153007</v>
      </c>
      <c r="B340" s="20" t="s">
        <v>577</v>
      </c>
      <c r="C340" s="21" t="s">
        <v>578</v>
      </c>
      <c r="D340" s="22"/>
      <c r="E340" s="22"/>
      <c r="F340" s="23"/>
      <c r="G340" s="17">
        <f t="shared" si="10"/>
        <v>0</v>
      </c>
      <c r="H340" s="24">
        <f t="shared" si="11"/>
        <v>0</v>
      </c>
    </row>
    <row r="341" spans="1:8" ht="15" customHeight="1" x14ac:dyDescent="0.25">
      <c r="A341" s="19">
        <v>153008</v>
      </c>
      <c r="B341" s="20" t="s">
        <v>579</v>
      </c>
      <c r="C341" s="21" t="s">
        <v>580</v>
      </c>
      <c r="D341" s="22"/>
      <c r="E341" s="22"/>
      <c r="F341" s="23"/>
      <c r="G341" s="17">
        <f t="shared" si="10"/>
        <v>0</v>
      </c>
      <c r="H341" s="24">
        <f t="shared" si="11"/>
        <v>0</v>
      </c>
    </row>
    <row r="342" spans="1:8" ht="15" customHeight="1" x14ac:dyDescent="0.25">
      <c r="A342" s="19">
        <v>153009</v>
      </c>
      <c r="B342" s="20" t="s">
        <v>581</v>
      </c>
      <c r="C342" s="21" t="s">
        <v>582</v>
      </c>
      <c r="D342" s="22"/>
      <c r="E342" s="22"/>
      <c r="F342" s="23"/>
      <c r="G342" s="17">
        <f t="shared" si="10"/>
        <v>0</v>
      </c>
      <c r="H342" s="24">
        <f t="shared" si="11"/>
        <v>0</v>
      </c>
    </row>
    <row r="343" spans="1:8" ht="15" customHeight="1" x14ac:dyDescent="0.25">
      <c r="A343" s="19">
        <v>153010</v>
      </c>
      <c r="B343" s="20" t="s">
        <v>583</v>
      </c>
      <c r="C343" s="21" t="s">
        <v>584</v>
      </c>
      <c r="D343" s="22"/>
      <c r="E343" s="22"/>
      <c r="F343" s="23"/>
      <c r="G343" s="17">
        <f t="shared" si="10"/>
        <v>0</v>
      </c>
      <c r="H343" s="24">
        <f t="shared" si="11"/>
        <v>0</v>
      </c>
    </row>
    <row r="344" spans="1:8" ht="15" customHeight="1" x14ac:dyDescent="0.25">
      <c r="A344" s="19">
        <v>153011</v>
      </c>
      <c r="B344" s="20" t="s">
        <v>585</v>
      </c>
      <c r="C344" s="21" t="s">
        <v>586</v>
      </c>
      <c r="D344" s="22"/>
      <c r="E344" s="22"/>
      <c r="F344" s="23"/>
      <c r="G344" s="17">
        <f t="shared" si="10"/>
        <v>0</v>
      </c>
      <c r="H344" s="24">
        <f t="shared" si="11"/>
        <v>0</v>
      </c>
    </row>
    <row r="345" spans="1:8" ht="15" customHeight="1" x14ac:dyDescent="0.25">
      <c r="A345" s="19">
        <v>153012</v>
      </c>
      <c r="B345" s="20" t="s">
        <v>587</v>
      </c>
      <c r="C345" s="21" t="s">
        <v>588</v>
      </c>
      <c r="D345" s="22"/>
      <c r="E345" s="22"/>
      <c r="F345" s="23"/>
      <c r="G345" s="17">
        <f t="shared" si="10"/>
        <v>0</v>
      </c>
      <c r="H345" s="24">
        <f t="shared" si="11"/>
        <v>0</v>
      </c>
    </row>
    <row r="346" spans="1:8" ht="15" customHeight="1" x14ac:dyDescent="0.25">
      <c r="A346" s="19">
        <v>153013</v>
      </c>
      <c r="B346" s="20" t="s">
        <v>581</v>
      </c>
      <c r="C346" s="21" t="s">
        <v>589</v>
      </c>
      <c r="D346" s="22"/>
      <c r="E346" s="22"/>
      <c r="F346" s="23"/>
      <c r="G346" s="17">
        <f t="shared" si="10"/>
        <v>0</v>
      </c>
      <c r="H346" s="24">
        <f t="shared" si="11"/>
        <v>0</v>
      </c>
    </row>
    <row r="347" spans="1:8" ht="15" customHeight="1" x14ac:dyDescent="0.25">
      <c r="A347" s="19">
        <v>160029</v>
      </c>
      <c r="B347" s="20" t="s">
        <v>590</v>
      </c>
      <c r="C347" s="21" t="s">
        <v>591</v>
      </c>
      <c r="D347" s="22"/>
      <c r="E347" s="22"/>
      <c r="F347" s="23"/>
      <c r="G347" s="17">
        <f t="shared" si="10"/>
        <v>0</v>
      </c>
      <c r="H347" s="24">
        <f t="shared" si="11"/>
        <v>0</v>
      </c>
    </row>
    <row r="348" spans="1:8" ht="15" customHeight="1" x14ac:dyDescent="0.25">
      <c r="A348" s="19">
        <v>160031</v>
      </c>
      <c r="B348" s="20" t="s">
        <v>592</v>
      </c>
      <c r="C348" s="21" t="s">
        <v>593</v>
      </c>
      <c r="D348" s="22">
        <v>9.36</v>
      </c>
      <c r="E348" s="22"/>
      <c r="F348" s="23"/>
      <c r="G348" s="17">
        <f t="shared" si="10"/>
        <v>9.36</v>
      </c>
      <c r="H348" s="24">
        <f t="shared" si="11"/>
        <v>9.36</v>
      </c>
    </row>
    <row r="349" spans="1:8" ht="15" customHeight="1" x14ac:dyDescent="0.25">
      <c r="A349" s="19">
        <v>162006</v>
      </c>
      <c r="B349" s="20" t="s">
        <v>594</v>
      </c>
      <c r="C349" s="21" t="s">
        <v>674</v>
      </c>
      <c r="D349" s="22"/>
      <c r="E349" s="22"/>
      <c r="F349" s="23"/>
      <c r="G349" s="17">
        <f t="shared" si="10"/>
        <v>0</v>
      </c>
      <c r="H349" s="24">
        <f t="shared" si="11"/>
        <v>0</v>
      </c>
    </row>
    <row r="350" spans="1:8" ht="15" customHeight="1" x14ac:dyDescent="0.25">
      <c r="A350" s="19">
        <v>165005</v>
      </c>
      <c r="B350" s="20" t="s">
        <v>590</v>
      </c>
      <c r="C350" s="21" t="s">
        <v>595</v>
      </c>
      <c r="D350" s="22"/>
      <c r="E350" s="22"/>
      <c r="F350" s="23"/>
      <c r="G350" s="17">
        <f t="shared" si="10"/>
        <v>0</v>
      </c>
      <c r="H350" s="24">
        <f t="shared" si="11"/>
        <v>0</v>
      </c>
    </row>
    <row r="351" spans="1:8" ht="15" customHeight="1" x14ac:dyDescent="0.25">
      <c r="A351" s="19">
        <v>170003</v>
      </c>
      <c r="B351" s="20" t="s">
        <v>596</v>
      </c>
      <c r="C351" s="21" t="s">
        <v>597</v>
      </c>
      <c r="D351" s="22"/>
      <c r="E351" s="22"/>
      <c r="F351" s="23"/>
      <c r="G351" s="17">
        <f t="shared" si="10"/>
        <v>0</v>
      </c>
      <c r="H351" s="24">
        <f t="shared" si="11"/>
        <v>0</v>
      </c>
    </row>
    <row r="352" spans="1:8" ht="15" customHeight="1" x14ac:dyDescent="0.25">
      <c r="A352" s="19">
        <v>180025</v>
      </c>
      <c r="B352" s="20" t="s">
        <v>598</v>
      </c>
      <c r="C352" s="21" t="s">
        <v>599</v>
      </c>
      <c r="D352" s="22"/>
      <c r="E352" s="22"/>
      <c r="F352" s="23"/>
      <c r="G352" s="17">
        <f t="shared" si="10"/>
        <v>0</v>
      </c>
      <c r="H352" s="24">
        <f t="shared" si="11"/>
        <v>0</v>
      </c>
    </row>
    <row r="353" spans="1:8" ht="15" customHeight="1" x14ac:dyDescent="0.25">
      <c r="A353" s="19">
        <v>180043</v>
      </c>
      <c r="B353" s="20" t="s">
        <v>600</v>
      </c>
      <c r="C353" s="21" t="s">
        <v>601</v>
      </c>
      <c r="D353" s="22"/>
      <c r="E353" s="22"/>
      <c r="F353" s="23"/>
      <c r="G353" s="17">
        <f t="shared" si="10"/>
        <v>0</v>
      </c>
      <c r="H353" s="24">
        <f t="shared" si="11"/>
        <v>0</v>
      </c>
    </row>
    <row r="354" spans="1:8" ht="15" customHeight="1" x14ac:dyDescent="0.25">
      <c r="A354" s="19">
        <v>180127</v>
      </c>
      <c r="B354" s="20" t="s">
        <v>602</v>
      </c>
      <c r="C354" s="21" t="s">
        <v>603</v>
      </c>
      <c r="D354" s="22"/>
      <c r="E354" s="22"/>
      <c r="F354" s="23"/>
      <c r="G354" s="17">
        <f t="shared" si="10"/>
        <v>0</v>
      </c>
      <c r="H354" s="24">
        <f t="shared" si="11"/>
        <v>0</v>
      </c>
    </row>
    <row r="355" spans="1:8" ht="15" customHeight="1" x14ac:dyDescent="0.25">
      <c r="A355" s="19">
        <v>180169</v>
      </c>
      <c r="B355" s="20" t="s">
        <v>604</v>
      </c>
      <c r="C355" s="21" t="s">
        <v>605</v>
      </c>
      <c r="D355" s="22"/>
      <c r="E355" s="22"/>
      <c r="F355" s="23"/>
      <c r="G355" s="17">
        <f t="shared" si="10"/>
        <v>0</v>
      </c>
      <c r="H355" s="24">
        <f t="shared" si="11"/>
        <v>0</v>
      </c>
    </row>
    <row r="356" spans="1:8" ht="15" customHeight="1" x14ac:dyDescent="0.25">
      <c r="A356" s="19">
        <v>180191</v>
      </c>
      <c r="B356" s="20" t="s">
        <v>602</v>
      </c>
      <c r="C356" s="21" t="s">
        <v>606</v>
      </c>
      <c r="D356" s="22"/>
      <c r="E356" s="22"/>
      <c r="F356" s="23"/>
      <c r="G356" s="17">
        <f t="shared" si="10"/>
        <v>0</v>
      </c>
      <c r="H356" s="24">
        <f t="shared" si="11"/>
        <v>0</v>
      </c>
    </row>
    <row r="357" spans="1:8" ht="15" customHeight="1" x14ac:dyDescent="0.25">
      <c r="A357" s="19">
        <v>180216</v>
      </c>
      <c r="B357" s="20" t="s">
        <v>600</v>
      </c>
      <c r="C357" s="21" t="s">
        <v>663</v>
      </c>
      <c r="D357" s="22"/>
      <c r="E357" s="22"/>
      <c r="F357" s="23"/>
      <c r="G357" s="17">
        <f t="shared" si="10"/>
        <v>0</v>
      </c>
      <c r="H357" s="24">
        <f t="shared" si="11"/>
        <v>0</v>
      </c>
    </row>
    <row r="358" spans="1:8" ht="15" customHeight="1" x14ac:dyDescent="0.25">
      <c r="A358" s="19">
        <v>180239</v>
      </c>
      <c r="B358" s="20" t="s">
        <v>607</v>
      </c>
      <c r="C358" s="21" t="s">
        <v>608</v>
      </c>
      <c r="D358" s="22"/>
      <c r="E358" s="22"/>
      <c r="F358" s="23"/>
      <c r="G358" s="17">
        <f t="shared" si="10"/>
        <v>0</v>
      </c>
      <c r="H358" s="24">
        <f t="shared" si="11"/>
        <v>0</v>
      </c>
    </row>
    <row r="359" spans="1:8" ht="15" customHeight="1" x14ac:dyDescent="0.25">
      <c r="A359" s="19">
        <v>180248</v>
      </c>
      <c r="B359" s="20" t="s">
        <v>609</v>
      </c>
      <c r="C359" s="21" t="s">
        <v>610</v>
      </c>
      <c r="D359" s="22"/>
      <c r="E359" s="22"/>
      <c r="F359" s="23"/>
      <c r="G359" s="17">
        <f t="shared" si="10"/>
        <v>0</v>
      </c>
      <c r="H359" s="24">
        <f t="shared" si="11"/>
        <v>0</v>
      </c>
    </row>
    <row r="360" spans="1:8" ht="15" customHeight="1" x14ac:dyDescent="0.25">
      <c r="A360" s="19">
        <v>180300</v>
      </c>
      <c r="B360" s="20" t="s">
        <v>611</v>
      </c>
      <c r="C360" s="21" t="s">
        <v>202</v>
      </c>
      <c r="D360" s="22"/>
      <c r="E360" s="22"/>
      <c r="F360" s="23"/>
      <c r="G360" s="17">
        <f t="shared" si="10"/>
        <v>0</v>
      </c>
      <c r="H360" s="24">
        <f t="shared" si="11"/>
        <v>0</v>
      </c>
    </row>
    <row r="361" spans="1:8" ht="15" customHeight="1" x14ac:dyDescent="0.25">
      <c r="A361" s="19">
        <v>210208</v>
      </c>
      <c r="B361" s="20" t="s">
        <v>609</v>
      </c>
      <c r="C361" s="21" t="s">
        <v>711</v>
      </c>
      <c r="D361" s="22"/>
      <c r="E361" s="22"/>
      <c r="F361" s="23"/>
      <c r="G361" s="17">
        <f t="shared" si="10"/>
        <v>0</v>
      </c>
      <c r="H361" s="24">
        <f t="shared" si="11"/>
        <v>0</v>
      </c>
    </row>
    <row r="362" spans="1:8" ht="15" customHeight="1" x14ac:dyDescent="0.25">
      <c r="A362" s="19">
        <v>180417</v>
      </c>
      <c r="B362" s="20" t="s">
        <v>602</v>
      </c>
      <c r="C362" s="21" t="s">
        <v>613</v>
      </c>
      <c r="D362" s="22"/>
      <c r="E362" s="22"/>
      <c r="F362" s="23"/>
      <c r="G362" s="17">
        <f t="shared" si="10"/>
        <v>0</v>
      </c>
      <c r="H362" s="24">
        <f t="shared" si="11"/>
        <v>0</v>
      </c>
    </row>
    <row r="363" spans="1:8" ht="15" customHeight="1" x14ac:dyDescent="0.25">
      <c r="A363" s="19">
        <v>201221</v>
      </c>
      <c r="B363" s="20" t="s">
        <v>611</v>
      </c>
      <c r="C363" s="21" t="s">
        <v>788</v>
      </c>
      <c r="D363" s="22"/>
      <c r="E363" s="22"/>
      <c r="F363" s="23"/>
      <c r="G363" s="17">
        <f t="shared" si="10"/>
        <v>0</v>
      </c>
      <c r="H363" s="24">
        <f t="shared" si="11"/>
        <v>0</v>
      </c>
    </row>
    <row r="364" spans="1:8" ht="15" customHeight="1" x14ac:dyDescent="0.25">
      <c r="A364" s="19">
        <v>210174</v>
      </c>
      <c r="B364" s="20" t="s">
        <v>611</v>
      </c>
      <c r="C364" s="21" t="s">
        <v>714</v>
      </c>
      <c r="D364" s="22"/>
      <c r="E364" s="22"/>
      <c r="F364" s="23"/>
      <c r="G364" s="17">
        <f t="shared" si="10"/>
        <v>0</v>
      </c>
      <c r="H364" s="24">
        <f t="shared" si="11"/>
        <v>0</v>
      </c>
    </row>
    <row r="365" spans="1:8" ht="15" customHeight="1" x14ac:dyDescent="0.25">
      <c r="A365" s="19">
        <v>210042</v>
      </c>
      <c r="B365" s="20" t="s">
        <v>611</v>
      </c>
      <c r="C365" s="21" t="s">
        <v>616</v>
      </c>
      <c r="D365" s="22"/>
      <c r="E365" s="22"/>
      <c r="F365" s="23"/>
      <c r="G365" s="17">
        <f t="shared" si="10"/>
        <v>0</v>
      </c>
      <c r="H365" s="24">
        <f t="shared" si="11"/>
        <v>0</v>
      </c>
    </row>
    <row r="366" spans="1:8" ht="15" customHeight="1" x14ac:dyDescent="0.25">
      <c r="A366" s="19">
        <v>210049</v>
      </c>
      <c r="B366" s="20" t="s">
        <v>611</v>
      </c>
      <c r="C366" s="21" t="s">
        <v>757</v>
      </c>
      <c r="D366" s="22"/>
      <c r="E366" s="22"/>
      <c r="F366" s="23"/>
      <c r="G366" s="17">
        <f t="shared" si="10"/>
        <v>0</v>
      </c>
      <c r="H366" s="24">
        <f t="shared" si="11"/>
        <v>0</v>
      </c>
    </row>
    <row r="367" spans="1:8" ht="15" customHeight="1" x14ac:dyDescent="0.25">
      <c r="A367" s="19">
        <v>210064</v>
      </c>
      <c r="B367" s="20" t="s">
        <v>611</v>
      </c>
      <c r="C367" s="21" t="s">
        <v>618</v>
      </c>
      <c r="D367" s="22"/>
      <c r="E367" s="22"/>
      <c r="F367" s="23"/>
      <c r="G367" s="17">
        <f t="shared" si="10"/>
        <v>0</v>
      </c>
      <c r="H367" s="24">
        <f t="shared" si="11"/>
        <v>0</v>
      </c>
    </row>
    <row r="368" spans="1:8" ht="15" customHeight="1" x14ac:dyDescent="0.25">
      <c r="A368" s="19">
        <v>210175</v>
      </c>
      <c r="B368" s="20" t="s">
        <v>611</v>
      </c>
      <c r="C368" s="21" t="s">
        <v>712</v>
      </c>
      <c r="D368" s="22"/>
      <c r="E368" s="22"/>
      <c r="F368" s="23"/>
      <c r="G368" s="17">
        <f t="shared" si="10"/>
        <v>0</v>
      </c>
      <c r="H368" s="24">
        <f t="shared" si="11"/>
        <v>0</v>
      </c>
    </row>
    <row r="369" spans="1:8" ht="15" customHeight="1" x14ac:dyDescent="0.25">
      <c r="A369" s="19">
        <v>210154</v>
      </c>
      <c r="B369" s="20" t="s">
        <v>611</v>
      </c>
      <c r="C369" s="21" t="s">
        <v>707</v>
      </c>
      <c r="D369" s="22"/>
      <c r="E369" s="22"/>
      <c r="F369" s="23"/>
      <c r="G369" s="17">
        <f t="shared" si="10"/>
        <v>0</v>
      </c>
      <c r="H369" s="24">
        <f t="shared" si="11"/>
        <v>0</v>
      </c>
    </row>
    <row r="370" spans="1:8" ht="15" customHeight="1" x14ac:dyDescent="0.25">
      <c r="A370" s="19">
        <v>210246</v>
      </c>
      <c r="B370" s="20" t="s">
        <v>611</v>
      </c>
      <c r="C370" s="21" t="s">
        <v>796</v>
      </c>
      <c r="D370" s="22"/>
      <c r="E370" s="22"/>
      <c r="F370" s="23"/>
      <c r="G370" s="17">
        <f t="shared" si="10"/>
        <v>0</v>
      </c>
      <c r="H370" s="24">
        <f t="shared" si="11"/>
        <v>0</v>
      </c>
    </row>
    <row r="371" spans="1:8" ht="15" customHeight="1" x14ac:dyDescent="0.25">
      <c r="A371" s="19">
        <v>210066</v>
      </c>
      <c r="B371" s="20" t="s">
        <v>607</v>
      </c>
      <c r="C371" s="21" t="s">
        <v>797</v>
      </c>
      <c r="D371" s="22"/>
      <c r="E371" s="22"/>
      <c r="F371" s="23"/>
      <c r="G371" s="17">
        <f t="shared" si="10"/>
        <v>0</v>
      </c>
      <c r="H371" s="24">
        <f t="shared" si="11"/>
        <v>0</v>
      </c>
    </row>
    <row r="372" spans="1:8" ht="15" customHeight="1" x14ac:dyDescent="0.25">
      <c r="A372" s="19">
        <v>210091</v>
      </c>
      <c r="B372" s="20" t="s">
        <v>611</v>
      </c>
      <c r="C372" s="21" t="s">
        <v>658</v>
      </c>
      <c r="D372" s="22"/>
      <c r="E372" s="22"/>
      <c r="F372" s="23"/>
      <c r="G372" s="17">
        <f t="shared" si="10"/>
        <v>0</v>
      </c>
      <c r="H372" s="24">
        <f t="shared" si="11"/>
        <v>0</v>
      </c>
    </row>
    <row r="373" spans="1:8" ht="15" customHeight="1" x14ac:dyDescent="0.25">
      <c r="A373" s="19">
        <v>210225</v>
      </c>
      <c r="B373" s="20" t="s">
        <v>602</v>
      </c>
      <c r="C373" s="21" t="s">
        <v>775</v>
      </c>
      <c r="D373" s="22"/>
      <c r="E373" s="22"/>
      <c r="F373" s="23"/>
      <c r="G373" s="17">
        <f t="shared" si="10"/>
        <v>0</v>
      </c>
      <c r="H373" s="24">
        <f t="shared" si="11"/>
        <v>0</v>
      </c>
    </row>
    <row r="374" spans="1:8" ht="15" customHeight="1" x14ac:dyDescent="0.25">
      <c r="A374" s="19">
        <v>210112</v>
      </c>
      <c r="B374" s="20" t="s">
        <v>607</v>
      </c>
      <c r="C374" s="21" t="s">
        <v>680</v>
      </c>
      <c r="D374" s="22"/>
      <c r="E374" s="22"/>
      <c r="F374" s="23"/>
      <c r="G374" s="17">
        <f t="shared" si="10"/>
        <v>0</v>
      </c>
      <c r="H374" s="24">
        <f t="shared" si="11"/>
        <v>0</v>
      </c>
    </row>
    <row r="375" spans="1:8" ht="15" customHeight="1" x14ac:dyDescent="0.25">
      <c r="A375" s="19" t="s">
        <v>703</v>
      </c>
      <c r="B375" s="20" t="s">
        <v>607</v>
      </c>
      <c r="C375" s="21" t="s">
        <v>704</v>
      </c>
      <c r="D375" s="22"/>
      <c r="E375" s="22"/>
      <c r="F375" s="23"/>
      <c r="G375" s="17">
        <f t="shared" si="10"/>
        <v>0</v>
      </c>
      <c r="H375" s="24">
        <f t="shared" si="11"/>
        <v>0</v>
      </c>
    </row>
    <row r="376" spans="1:8" ht="15" customHeight="1" x14ac:dyDescent="0.25">
      <c r="A376" s="19">
        <v>215171</v>
      </c>
      <c r="B376" s="20" t="s">
        <v>611</v>
      </c>
      <c r="C376" s="21" t="s">
        <v>776</v>
      </c>
      <c r="D376" s="22"/>
      <c r="E376" s="22"/>
      <c r="F376" s="23"/>
      <c r="G376" s="17">
        <f t="shared" si="10"/>
        <v>0</v>
      </c>
      <c r="H376" s="24">
        <f t="shared" si="11"/>
        <v>0</v>
      </c>
    </row>
    <row r="377" spans="1:8" ht="15" customHeight="1" x14ac:dyDescent="0.25">
      <c r="A377" s="19">
        <v>215049</v>
      </c>
      <c r="B377" s="20" t="s">
        <v>611</v>
      </c>
      <c r="C377" s="21" t="s">
        <v>801</v>
      </c>
      <c r="D377" s="22">
        <v>22.85</v>
      </c>
      <c r="E377" s="22"/>
      <c r="F377" s="23"/>
      <c r="G377" s="17">
        <f t="shared" si="10"/>
        <v>22.85</v>
      </c>
      <c r="H377" s="24">
        <f t="shared" si="11"/>
        <v>22.85</v>
      </c>
    </row>
    <row r="378" spans="1:8" ht="15" customHeight="1" x14ac:dyDescent="0.25">
      <c r="A378" s="19">
        <v>215158</v>
      </c>
      <c r="B378" s="20" t="s">
        <v>611</v>
      </c>
      <c r="C378" s="21" t="s">
        <v>776</v>
      </c>
      <c r="D378" s="22"/>
      <c r="E378" s="22"/>
      <c r="F378" s="23"/>
      <c r="G378" s="17">
        <f t="shared" si="10"/>
        <v>0</v>
      </c>
      <c r="H378" s="24">
        <f t="shared" si="11"/>
        <v>0</v>
      </c>
    </row>
    <row r="379" spans="1:8" ht="15" customHeight="1" x14ac:dyDescent="0.25">
      <c r="A379" s="19">
        <v>222</v>
      </c>
      <c r="B379" s="20" t="s">
        <v>611</v>
      </c>
      <c r="C379" s="21" t="s">
        <v>625</v>
      </c>
      <c r="D379" s="22"/>
      <c r="E379" s="22"/>
      <c r="F379" s="23"/>
      <c r="G379" s="17">
        <f t="shared" si="10"/>
        <v>0</v>
      </c>
      <c r="H379" s="24">
        <f t="shared" si="11"/>
        <v>0</v>
      </c>
    </row>
    <row r="380" spans="1:8" ht="15" customHeight="1" x14ac:dyDescent="0.25">
      <c r="A380" s="19">
        <v>221280</v>
      </c>
      <c r="B380" s="20" t="s">
        <v>611</v>
      </c>
      <c r="C380" s="21" t="s">
        <v>771</v>
      </c>
      <c r="D380" s="22"/>
      <c r="E380" s="22"/>
      <c r="F380" s="23"/>
      <c r="G380" s="17">
        <f t="shared" ref="G380:G401" si="12">SUM(D380:F380)</f>
        <v>0</v>
      </c>
      <c r="H380" s="24">
        <f t="shared" si="11"/>
        <v>0</v>
      </c>
    </row>
    <row r="381" spans="1:8" ht="15" customHeight="1" x14ac:dyDescent="0.25">
      <c r="A381" s="19">
        <v>222485</v>
      </c>
      <c r="B381" s="20" t="s">
        <v>611</v>
      </c>
      <c r="C381" s="21" t="s">
        <v>713</v>
      </c>
      <c r="D381" s="22"/>
      <c r="E381" s="22"/>
      <c r="F381" s="23"/>
      <c r="G381" s="17">
        <f t="shared" si="12"/>
        <v>0</v>
      </c>
      <c r="H381" s="24">
        <f t="shared" si="11"/>
        <v>0</v>
      </c>
    </row>
    <row r="382" spans="1:8" ht="15" customHeight="1" x14ac:dyDescent="0.25">
      <c r="A382" s="19">
        <v>221240</v>
      </c>
      <c r="B382" s="20" t="s">
        <v>611</v>
      </c>
      <c r="C382" s="21" t="s">
        <v>764</v>
      </c>
      <c r="D382" s="22"/>
      <c r="E382" s="22"/>
      <c r="F382" s="23"/>
      <c r="G382" s="17">
        <f t="shared" si="12"/>
        <v>0</v>
      </c>
      <c r="H382" s="24">
        <f t="shared" si="11"/>
        <v>0</v>
      </c>
    </row>
    <row r="383" spans="1:8" ht="15" customHeight="1" x14ac:dyDescent="0.25">
      <c r="A383" s="19">
        <v>222553</v>
      </c>
      <c r="B383" s="20" t="s">
        <v>627</v>
      </c>
      <c r="C383" s="21" t="s">
        <v>798</v>
      </c>
      <c r="D383" s="22">
        <v>164.89</v>
      </c>
      <c r="E383" s="22"/>
      <c r="F383" s="23"/>
      <c r="G383" s="17">
        <f t="shared" si="12"/>
        <v>164.89</v>
      </c>
      <c r="H383" s="24">
        <f t="shared" si="11"/>
        <v>164.89</v>
      </c>
    </row>
    <row r="384" spans="1:8" ht="15" customHeight="1" x14ac:dyDescent="0.25">
      <c r="A384" s="19">
        <v>222552</v>
      </c>
      <c r="B384" s="20" t="s">
        <v>627</v>
      </c>
      <c r="C384" s="21" t="s">
        <v>787</v>
      </c>
      <c r="D384" s="22">
        <v>16.5</v>
      </c>
      <c r="E384" s="22"/>
      <c r="F384" s="23"/>
      <c r="G384" s="17">
        <f t="shared" si="12"/>
        <v>16.5</v>
      </c>
      <c r="H384" s="24">
        <f t="shared" si="11"/>
        <v>16.5</v>
      </c>
    </row>
    <row r="385" spans="1:8" ht="15" customHeight="1" x14ac:dyDescent="0.25">
      <c r="A385" s="19">
        <v>222340</v>
      </c>
      <c r="B385" s="20" t="s">
        <v>629</v>
      </c>
      <c r="C385" s="21" t="s">
        <v>630</v>
      </c>
      <c r="D385" s="22"/>
      <c r="E385" s="22"/>
      <c r="F385" s="23"/>
      <c r="G385" s="17">
        <f t="shared" si="12"/>
        <v>0</v>
      </c>
      <c r="H385" s="24">
        <f t="shared" si="11"/>
        <v>0</v>
      </c>
    </row>
    <row r="386" spans="1:8" ht="15" customHeight="1" x14ac:dyDescent="0.25">
      <c r="A386" s="19">
        <v>222540</v>
      </c>
      <c r="B386" s="20" t="s">
        <v>633</v>
      </c>
      <c r="C386" s="21" t="s">
        <v>790</v>
      </c>
      <c r="D386" s="22"/>
      <c r="E386" s="22"/>
      <c r="F386" s="23"/>
      <c r="G386" s="17">
        <f t="shared" si="12"/>
        <v>0</v>
      </c>
      <c r="H386" s="24">
        <f t="shared" si="11"/>
        <v>0</v>
      </c>
    </row>
    <row r="387" spans="1:8" ht="15" customHeight="1" x14ac:dyDescent="0.25">
      <c r="A387" s="19">
        <v>230201</v>
      </c>
      <c r="B387" s="20" t="s">
        <v>631</v>
      </c>
      <c r="C387" s="21" t="s">
        <v>632</v>
      </c>
      <c r="D387" s="22">
        <v>758.42</v>
      </c>
      <c r="E387" s="22"/>
      <c r="F387" s="23"/>
      <c r="G387" s="17">
        <f t="shared" si="12"/>
        <v>758.42</v>
      </c>
      <c r="H387" s="24">
        <f t="shared" si="11"/>
        <v>758.42</v>
      </c>
    </row>
    <row r="388" spans="1:8" ht="15" customHeight="1" x14ac:dyDescent="0.25">
      <c r="A388" s="19">
        <v>230202</v>
      </c>
      <c r="B388" s="20" t="s">
        <v>633</v>
      </c>
      <c r="C388" s="21" t="s">
        <v>634</v>
      </c>
      <c r="D388" s="22">
        <v>430.07</v>
      </c>
      <c r="E388" s="4">
        <v>4.26</v>
      </c>
      <c r="F388" s="23">
        <v>4862.37</v>
      </c>
      <c r="G388" s="17">
        <f t="shared" si="12"/>
        <v>5296.7</v>
      </c>
      <c r="H388" s="24">
        <f t="shared" si="11"/>
        <v>5296.7</v>
      </c>
    </row>
    <row r="389" spans="1:8" ht="15" customHeight="1" x14ac:dyDescent="0.25">
      <c r="A389" s="19">
        <v>230203</v>
      </c>
      <c r="B389" s="20" t="s">
        <v>635</v>
      </c>
      <c r="C389" s="21" t="s">
        <v>636</v>
      </c>
      <c r="D389" s="22">
        <v>128.91</v>
      </c>
      <c r="E389" s="22"/>
      <c r="F389" s="23"/>
      <c r="G389" s="17">
        <f t="shared" si="12"/>
        <v>128.91</v>
      </c>
      <c r="H389" s="24">
        <f t="shared" ref="H389:H401" si="13">ROUND(G389,2)</f>
        <v>128.91</v>
      </c>
    </row>
    <row r="390" spans="1:8" ht="15" customHeight="1" x14ac:dyDescent="0.25">
      <c r="A390" s="19">
        <v>230205</v>
      </c>
      <c r="B390" s="20" t="s">
        <v>637</v>
      </c>
      <c r="C390" s="21" t="s">
        <v>638</v>
      </c>
      <c r="D390" s="22"/>
      <c r="E390" s="22"/>
      <c r="F390" s="23"/>
      <c r="G390" s="17">
        <f t="shared" si="12"/>
        <v>0</v>
      </c>
      <c r="H390" s="24">
        <f t="shared" si="13"/>
        <v>0</v>
      </c>
    </row>
    <row r="391" spans="1:8" ht="15" customHeight="1" x14ac:dyDescent="0.25">
      <c r="A391" s="19">
        <v>230208</v>
      </c>
      <c r="B391" s="20" t="s">
        <v>639</v>
      </c>
      <c r="C391" s="21" t="s">
        <v>640</v>
      </c>
      <c r="D391" s="22">
        <v>85.02</v>
      </c>
      <c r="E391" s="22"/>
      <c r="F391" s="23">
        <v>113.36</v>
      </c>
      <c r="G391" s="17">
        <f t="shared" si="12"/>
        <v>198.38</v>
      </c>
      <c r="H391" s="24">
        <f t="shared" si="13"/>
        <v>198.38</v>
      </c>
    </row>
    <row r="392" spans="1:8" ht="15" customHeight="1" x14ac:dyDescent="0.25">
      <c r="A392" s="19">
        <v>230211</v>
      </c>
      <c r="B392" s="20" t="s">
        <v>641</v>
      </c>
      <c r="C392" s="21" t="s">
        <v>642</v>
      </c>
      <c r="D392" s="22"/>
      <c r="E392" s="22"/>
      <c r="F392" s="23"/>
      <c r="G392" s="17">
        <f t="shared" si="12"/>
        <v>0</v>
      </c>
      <c r="H392" s="24">
        <f t="shared" si="13"/>
        <v>0</v>
      </c>
    </row>
    <row r="393" spans="1:8" ht="15" customHeight="1" x14ac:dyDescent="0.25">
      <c r="A393" s="19">
        <v>230212</v>
      </c>
      <c r="B393" s="20" t="s">
        <v>643</v>
      </c>
      <c r="C393" s="21" t="s">
        <v>644</v>
      </c>
      <c r="D393" s="22"/>
      <c r="E393" s="22"/>
      <c r="F393" s="23"/>
      <c r="G393" s="17">
        <f t="shared" si="12"/>
        <v>0</v>
      </c>
      <c r="H393" s="24">
        <f t="shared" si="13"/>
        <v>0</v>
      </c>
    </row>
    <row r="394" spans="1:8" ht="15" customHeight="1" x14ac:dyDescent="0.25">
      <c r="A394" s="26" t="s">
        <v>717</v>
      </c>
      <c r="B394" s="20" t="s">
        <v>645</v>
      </c>
      <c r="C394" s="21" t="s">
        <v>720</v>
      </c>
      <c r="D394" s="22">
        <v>39.65</v>
      </c>
      <c r="E394" s="22"/>
      <c r="F394" s="23"/>
      <c r="G394" s="17">
        <f t="shared" si="12"/>
        <v>39.65</v>
      </c>
      <c r="H394" s="24">
        <f t="shared" si="13"/>
        <v>39.65</v>
      </c>
    </row>
    <row r="395" spans="1:8" ht="15" customHeight="1" x14ac:dyDescent="0.25">
      <c r="A395" s="26">
        <v>230801002</v>
      </c>
      <c r="B395" s="20" t="s">
        <v>645</v>
      </c>
      <c r="C395" s="21" t="s">
        <v>646</v>
      </c>
      <c r="D395" s="22"/>
      <c r="E395" s="22"/>
      <c r="F395" s="23"/>
      <c r="G395" s="17">
        <f t="shared" si="12"/>
        <v>0</v>
      </c>
      <c r="H395" s="24">
        <f t="shared" si="13"/>
        <v>0</v>
      </c>
    </row>
    <row r="396" spans="1:8" ht="15" customHeight="1" x14ac:dyDescent="0.25">
      <c r="A396" s="26" t="s">
        <v>718</v>
      </c>
      <c r="B396" s="20" t="s">
        <v>645</v>
      </c>
      <c r="C396" s="21" t="s">
        <v>719</v>
      </c>
      <c r="D396" s="22">
        <v>1.56</v>
      </c>
      <c r="E396" s="22"/>
      <c r="F396" s="23"/>
      <c r="G396" s="17">
        <f t="shared" si="12"/>
        <v>1.56</v>
      </c>
      <c r="H396" s="24">
        <f t="shared" si="13"/>
        <v>1.56</v>
      </c>
    </row>
    <row r="397" spans="1:8" ht="15" customHeight="1" x14ac:dyDescent="0.25">
      <c r="A397" s="19">
        <v>814020</v>
      </c>
      <c r="B397" s="20" t="s">
        <v>647</v>
      </c>
      <c r="C397" s="21" t="s">
        <v>648</v>
      </c>
      <c r="D397" s="22">
        <v>28.08</v>
      </c>
      <c r="E397" s="22"/>
      <c r="F397" s="23"/>
      <c r="G397" s="17">
        <f t="shared" si="12"/>
        <v>28.08</v>
      </c>
      <c r="H397" s="24">
        <f t="shared" si="13"/>
        <v>28.08</v>
      </c>
    </row>
    <row r="398" spans="1:8" ht="15" customHeight="1" x14ac:dyDescent="0.25">
      <c r="A398" s="19">
        <v>810450</v>
      </c>
      <c r="B398" s="20" t="s">
        <v>649</v>
      </c>
      <c r="C398" s="21" t="s">
        <v>650</v>
      </c>
      <c r="D398" s="22"/>
      <c r="E398" s="22"/>
      <c r="F398" s="23"/>
      <c r="G398" s="17">
        <f t="shared" si="12"/>
        <v>0</v>
      </c>
      <c r="H398" s="24">
        <f t="shared" si="13"/>
        <v>0</v>
      </c>
    </row>
    <row r="399" spans="1:8" ht="15" customHeight="1" x14ac:dyDescent="0.25">
      <c r="A399" s="19">
        <v>814020</v>
      </c>
      <c r="B399" s="20" t="s">
        <v>651</v>
      </c>
      <c r="C399" s="21" t="s">
        <v>777</v>
      </c>
      <c r="D399" s="22"/>
      <c r="E399" s="22"/>
      <c r="F399" s="23"/>
      <c r="G399" s="17">
        <f t="shared" si="12"/>
        <v>0</v>
      </c>
      <c r="H399" s="24">
        <f t="shared" si="13"/>
        <v>0</v>
      </c>
    </row>
    <row r="400" spans="1:8" ht="15" customHeight="1" x14ac:dyDescent="0.25">
      <c r="A400" s="19">
        <v>814021</v>
      </c>
      <c r="B400" s="20" t="s">
        <v>653</v>
      </c>
      <c r="C400" s="21" t="s">
        <v>654</v>
      </c>
      <c r="D400" s="22"/>
      <c r="E400" s="22"/>
      <c r="F400" s="23"/>
      <c r="G400" s="17">
        <f t="shared" si="12"/>
        <v>0</v>
      </c>
      <c r="H400" s="24">
        <f t="shared" si="13"/>
        <v>0</v>
      </c>
    </row>
    <row r="401" spans="1:8" ht="15" customHeight="1" thickBot="1" x14ac:dyDescent="0.3">
      <c r="A401" s="27">
        <v>833001</v>
      </c>
      <c r="B401" s="28" t="s">
        <v>655</v>
      </c>
      <c r="C401" s="29" t="s">
        <v>656</v>
      </c>
      <c r="D401" s="30"/>
      <c r="E401" s="30"/>
      <c r="F401" s="31"/>
      <c r="G401" s="32">
        <f t="shared" si="12"/>
        <v>0</v>
      </c>
      <c r="H401" s="33">
        <f t="shared" si="13"/>
        <v>0</v>
      </c>
    </row>
    <row r="402" spans="1:8" ht="15" customHeight="1" x14ac:dyDescent="0.25">
      <c r="D402" s="34">
        <f>SUM(D5:D401)</f>
        <v>4299.01</v>
      </c>
      <c r="E402" s="34">
        <f>SUM(E5:E401)</f>
        <v>4.26</v>
      </c>
      <c r="F402" s="35">
        <f>SUM(F10:F401)</f>
        <v>8377.75</v>
      </c>
      <c r="G402" s="36">
        <f>SUM(G5:G401)</f>
        <v>12681.019999999997</v>
      </c>
      <c r="H402" s="37">
        <f>SUM(H5:H401)</f>
        <v>12681.019999999999</v>
      </c>
    </row>
    <row r="403" spans="1:8" ht="15" customHeight="1" x14ac:dyDescent="0.25">
      <c r="A403" s="2" t="s">
        <v>7</v>
      </c>
      <c r="F403" s="4" t="s">
        <v>7</v>
      </c>
      <c r="G403" s="38"/>
      <c r="H403" s="37"/>
    </row>
  </sheetData>
  <pageMargins left="0.7" right="0.7" top="0.75" bottom="0.75" header="0.3" footer="0.3"/>
  <legacy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BCC4D-3B65-46DB-9C92-C5A7A1A371DE}">
  <sheetPr>
    <pageSetUpPr fitToPage="1"/>
  </sheetPr>
  <dimension ref="A2:H52"/>
  <sheetViews>
    <sheetView tabSelected="1" zoomScale="130" zoomScaleNormal="130" workbookViewId="0">
      <selection activeCell="M8" sqref="M8"/>
    </sheetView>
  </sheetViews>
  <sheetFormatPr defaultRowHeight="15" x14ac:dyDescent="0.25"/>
  <cols>
    <col min="1" max="1" width="9.7109375" style="2" customWidth="1"/>
    <col min="2" max="2" width="10.5703125" style="2" hidden="1" customWidth="1"/>
    <col min="3" max="3" width="38" style="4" customWidth="1"/>
    <col min="4" max="4" width="11.140625" style="4" customWidth="1"/>
    <col min="5" max="5" width="8.7109375" style="4" customWidth="1"/>
    <col min="6" max="6" width="9.5703125" style="4" customWidth="1"/>
    <col min="7" max="7" width="10.42578125" style="4" customWidth="1"/>
    <col min="8" max="8" width="11.28515625" style="4" customWidth="1"/>
    <col min="9" max="254" width="9.140625" style="4"/>
    <col min="255" max="255" width="7.7109375" style="4" customWidth="1"/>
    <col min="256" max="256" width="10.5703125" style="4" customWidth="1"/>
    <col min="257" max="257" width="37.85546875" style="4" customWidth="1"/>
    <col min="258" max="258" width="9.42578125" style="4" customWidth="1"/>
    <col min="259" max="260" width="10.28515625" style="4" customWidth="1"/>
    <col min="261" max="261" width="8.28515625" style="4" customWidth="1"/>
    <col min="262" max="262" width="8.5703125" style="4" customWidth="1"/>
    <col min="263" max="263" width="10.140625" style="4" customWidth="1"/>
    <col min="264" max="264" width="9.7109375" style="4" customWidth="1"/>
    <col min="265" max="510" width="9.140625" style="4"/>
    <col min="511" max="511" width="7.7109375" style="4" customWidth="1"/>
    <col min="512" max="512" width="10.5703125" style="4" customWidth="1"/>
    <col min="513" max="513" width="37.85546875" style="4" customWidth="1"/>
    <col min="514" max="514" width="9.42578125" style="4" customWidth="1"/>
    <col min="515" max="516" width="10.28515625" style="4" customWidth="1"/>
    <col min="517" max="517" width="8.28515625" style="4" customWidth="1"/>
    <col min="518" max="518" width="8.5703125" style="4" customWidth="1"/>
    <col min="519" max="519" width="10.140625" style="4" customWidth="1"/>
    <col min="520" max="520" width="9.7109375" style="4" customWidth="1"/>
    <col min="521" max="766" width="9.140625" style="4"/>
    <col min="767" max="767" width="7.7109375" style="4" customWidth="1"/>
    <col min="768" max="768" width="10.5703125" style="4" customWidth="1"/>
    <col min="769" max="769" width="37.85546875" style="4" customWidth="1"/>
    <col min="770" max="770" width="9.42578125" style="4" customWidth="1"/>
    <col min="771" max="772" width="10.28515625" style="4" customWidth="1"/>
    <col min="773" max="773" width="8.28515625" style="4" customWidth="1"/>
    <col min="774" max="774" width="8.5703125" style="4" customWidth="1"/>
    <col min="775" max="775" width="10.140625" style="4" customWidth="1"/>
    <col min="776" max="776" width="9.7109375" style="4" customWidth="1"/>
    <col min="777" max="1022" width="9.140625" style="4"/>
    <col min="1023" max="1023" width="7.7109375" style="4" customWidth="1"/>
    <col min="1024" max="1024" width="10.5703125" style="4" customWidth="1"/>
    <col min="1025" max="1025" width="37.85546875" style="4" customWidth="1"/>
    <col min="1026" max="1026" width="9.42578125" style="4" customWidth="1"/>
    <col min="1027" max="1028" width="10.28515625" style="4" customWidth="1"/>
    <col min="1029" max="1029" width="8.28515625" style="4" customWidth="1"/>
    <col min="1030" max="1030" width="8.5703125" style="4" customWidth="1"/>
    <col min="1031" max="1031" width="10.140625" style="4" customWidth="1"/>
    <col min="1032" max="1032" width="9.7109375" style="4" customWidth="1"/>
    <col min="1033" max="1278" width="9.140625" style="4"/>
    <col min="1279" max="1279" width="7.7109375" style="4" customWidth="1"/>
    <col min="1280" max="1280" width="10.5703125" style="4" customWidth="1"/>
    <col min="1281" max="1281" width="37.85546875" style="4" customWidth="1"/>
    <col min="1282" max="1282" width="9.42578125" style="4" customWidth="1"/>
    <col min="1283" max="1284" width="10.28515625" style="4" customWidth="1"/>
    <col min="1285" max="1285" width="8.28515625" style="4" customWidth="1"/>
    <col min="1286" max="1286" width="8.5703125" style="4" customWidth="1"/>
    <col min="1287" max="1287" width="10.140625" style="4" customWidth="1"/>
    <col min="1288" max="1288" width="9.7109375" style="4" customWidth="1"/>
    <col min="1289" max="1534" width="9.140625" style="4"/>
    <col min="1535" max="1535" width="7.7109375" style="4" customWidth="1"/>
    <col min="1536" max="1536" width="10.5703125" style="4" customWidth="1"/>
    <col min="1537" max="1537" width="37.85546875" style="4" customWidth="1"/>
    <col min="1538" max="1538" width="9.42578125" style="4" customWidth="1"/>
    <col min="1539" max="1540" width="10.28515625" style="4" customWidth="1"/>
    <col min="1541" max="1541" width="8.28515625" style="4" customWidth="1"/>
    <col min="1542" max="1542" width="8.5703125" style="4" customWidth="1"/>
    <col min="1543" max="1543" width="10.140625" style="4" customWidth="1"/>
    <col min="1544" max="1544" width="9.7109375" style="4" customWidth="1"/>
    <col min="1545" max="1790" width="9.140625" style="4"/>
    <col min="1791" max="1791" width="7.7109375" style="4" customWidth="1"/>
    <col min="1792" max="1792" width="10.5703125" style="4" customWidth="1"/>
    <col min="1793" max="1793" width="37.85546875" style="4" customWidth="1"/>
    <col min="1794" max="1794" width="9.42578125" style="4" customWidth="1"/>
    <col min="1795" max="1796" width="10.28515625" style="4" customWidth="1"/>
    <col min="1797" max="1797" width="8.28515625" style="4" customWidth="1"/>
    <col min="1798" max="1798" width="8.5703125" style="4" customWidth="1"/>
    <col min="1799" max="1799" width="10.140625" style="4" customWidth="1"/>
    <col min="1800" max="1800" width="9.7109375" style="4" customWidth="1"/>
    <col min="1801" max="2046" width="9.140625" style="4"/>
    <col min="2047" max="2047" width="7.7109375" style="4" customWidth="1"/>
    <col min="2048" max="2048" width="10.5703125" style="4" customWidth="1"/>
    <col min="2049" max="2049" width="37.85546875" style="4" customWidth="1"/>
    <col min="2050" max="2050" width="9.42578125" style="4" customWidth="1"/>
    <col min="2051" max="2052" width="10.28515625" style="4" customWidth="1"/>
    <col min="2053" max="2053" width="8.28515625" style="4" customWidth="1"/>
    <col min="2054" max="2054" width="8.5703125" style="4" customWidth="1"/>
    <col min="2055" max="2055" width="10.140625" style="4" customWidth="1"/>
    <col min="2056" max="2056" width="9.7109375" style="4" customWidth="1"/>
    <col min="2057" max="2302" width="9.140625" style="4"/>
    <col min="2303" max="2303" width="7.7109375" style="4" customWidth="1"/>
    <col min="2304" max="2304" width="10.5703125" style="4" customWidth="1"/>
    <col min="2305" max="2305" width="37.85546875" style="4" customWidth="1"/>
    <col min="2306" max="2306" width="9.42578125" style="4" customWidth="1"/>
    <col min="2307" max="2308" width="10.28515625" style="4" customWidth="1"/>
    <col min="2309" max="2309" width="8.28515625" style="4" customWidth="1"/>
    <col min="2310" max="2310" width="8.5703125" style="4" customWidth="1"/>
    <col min="2311" max="2311" width="10.140625" style="4" customWidth="1"/>
    <col min="2312" max="2312" width="9.7109375" style="4" customWidth="1"/>
    <col min="2313" max="2558" width="9.140625" style="4"/>
    <col min="2559" max="2559" width="7.7109375" style="4" customWidth="1"/>
    <col min="2560" max="2560" width="10.5703125" style="4" customWidth="1"/>
    <col min="2561" max="2561" width="37.85546875" style="4" customWidth="1"/>
    <col min="2562" max="2562" width="9.42578125" style="4" customWidth="1"/>
    <col min="2563" max="2564" width="10.28515625" style="4" customWidth="1"/>
    <col min="2565" max="2565" width="8.28515625" style="4" customWidth="1"/>
    <col min="2566" max="2566" width="8.5703125" style="4" customWidth="1"/>
    <col min="2567" max="2567" width="10.140625" style="4" customWidth="1"/>
    <col min="2568" max="2568" width="9.7109375" style="4" customWidth="1"/>
    <col min="2569" max="2814" width="9.140625" style="4"/>
    <col min="2815" max="2815" width="7.7109375" style="4" customWidth="1"/>
    <col min="2816" max="2816" width="10.5703125" style="4" customWidth="1"/>
    <col min="2817" max="2817" width="37.85546875" style="4" customWidth="1"/>
    <col min="2818" max="2818" width="9.42578125" style="4" customWidth="1"/>
    <col min="2819" max="2820" width="10.28515625" style="4" customWidth="1"/>
    <col min="2821" max="2821" width="8.28515625" style="4" customWidth="1"/>
    <col min="2822" max="2822" width="8.5703125" style="4" customWidth="1"/>
    <col min="2823" max="2823" width="10.140625" style="4" customWidth="1"/>
    <col min="2824" max="2824" width="9.7109375" style="4" customWidth="1"/>
    <col min="2825" max="3070" width="9.140625" style="4"/>
    <col min="3071" max="3071" width="7.7109375" style="4" customWidth="1"/>
    <col min="3072" max="3072" width="10.5703125" style="4" customWidth="1"/>
    <col min="3073" max="3073" width="37.85546875" style="4" customWidth="1"/>
    <col min="3074" max="3074" width="9.42578125" style="4" customWidth="1"/>
    <col min="3075" max="3076" width="10.28515625" style="4" customWidth="1"/>
    <col min="3077" max="3077" width="8.28515625" style="4" customWidth="1"/>
    <col min="3078" max="3078" width="8.5703125" style="4" customWidth="1"/>
    <col min="3079" max="3079" width="10.140625" style="4" customWidth="1"/>
    <col min="3080" max="3080" width="9.7109375" style="4" customWidth="1"/>
    <col min="3081" max="3326" width="9.140625" style="4"/>
    <col min="3327" max="3327" width="7.7109375" style="4" customWidth="1"/>
    <col min="3328" max="3328" width="10.5703125" style="4" customWidth="1"/>
    <col min="3329" max="3329" width="37.85546875" style="4" customWidth="1"/>
    <col min="3330" max="3330" width="9.42578125" style="4" customWidth="1"/>
    <col min="3331" max="3332" width="10.28515625" style="4" customWidth="1"/>
    <col min="3333" max="3333" width="8.28515625" style="4" customWidth="1"/>
    <col min="3334" max="3334" width="8.5703125" style="4" customWidth="1"/>
    <col min="3335" max="3335" width="10.140625" style="4" customWidth="1"/>
    <col min="3336" max="3336" width="9.7109375" style="4" customWidth="1"/>
    <col min="3337" max="3582" width="9.140625" style="4"/>
    <col min="3583" max="3583" width="7.7109375" style="4" customWidth="1"/>
    <col min="3584" max="3584" width="10.5703125" style="4" customWidth="1"/>
    <col min="3585" max="3585" width="37.85546875" style="4" customWidth="1"/>
    <col min="3586" max="3586" width="9.42578125" style="4" customWidth="1"/>
    <col min="3587" max="3588" width="10.28515625" style="4" customWidth="1"/>
    <col min="3589" max="3589" width="8.28515625" style="4" customWidth="1"/>
    <col min="3590" max="3590" width="8.5703125" style="4" customWidth="1"/>
    <col min="3591" max="3591" width="10.140625" style="4" customWidth="1"/>
    <col min="3592" max="3592" width="9.7109375" style="4" customWidth="1"/>
    <col min="3593" max="3838" width="9.140625" style="4"/>
    <col min="3839" max="3839" width="7.7109375" style="4" customWidth="1"/>
    <col min="3840" max="3840" width="10.5703125" style="4" customWidth="1"/>
    <col min="3841" max="3841" width="37.85546875" style="4" customWidth="1"/>
    <col min="3842" max="3842" width="9.42578125" style="4" customWidth="1"/>
    <col min="3843" max="3844" width="10.28515625" style="4" customWidth="1"/>
    <col min="3845" max="3845" width="8.28515625" style="4" customWidth="1"/>
    <col min="3846" max="3846" width="8.5703125" style="4" customWidth="1"/>
    <col min="3847" max="3847" width="10.140625" style="4" customWidth="1"/>
    <col min="3848" max="3848" width="9.7109375" style="4" customWidth="1"/>
    <col min="3849" max="4094" width="9.140625" style="4"/>
    <col min="4095" max="4095" width="7.7109375" style="4" customWidth="1"/>
    <col min="4096" max="4096" width="10.5703125" style="4" customWidth="1"/>
    <col min="4097" max="4097" width="37.85546875" style="4" customWidth="1"/>
    <col min="4098" max="4098" width="9.42578125" style="4" customWidth="1"/>
    <col min="4099" max="4100" width="10.28515625" style="4" customWidth="1"/>
    <col min="4101" max="4101" width="8.28515625" style="4" customWidth="1"/>
    <col min="4102" max="4102" width="8.5703125" style="4" customWidth="1"/>
    <col min="4103" max="4103" width="10.140625" style="4" customWidth="1"/>
    <col min="4104" max="4104" width="9.7109375" style="4" customWidth="1"/>
    <col min="4105" max="4350" width="9.140625" style="4"/>
    <col min="4351" max="4351" width="7.7109375" style="4" customWidth="1"/>
    <col min="4352" max="4352" width="10.5703125" style="4" customWidth="1"/>
    <col min="4353" max="4353" width="37.85546875" style="4" customWidth="1"/>
    <col min="4354" max="4354" width="9.42578125" style="4" customWidth="1"/>
    <col min="4355" max="4356" width="10.28515625" style="4" customWidth="1"/>
    <col min="4357" max="4357" width="8.28515625" style="4" customWidth="1"/>
    <col min="4358" max="4358" width="8.5703125" style="4" customWidth="1"/>
    <col min="4359" max="4359" width="10.140625" style="4" customWidth="1"/>
    <col min="4360" max="4360" width="9.7109375" style="4" customWidth="1"/>
    <col min="4361" max="4606" width="9.140625" style="4"/>
    <col min="4607" max="4607" width="7.7109375" style="4" customWidth="1"/>
    <col min="4608" max="4608" width="10.5703125" style="4" customWidth="1"/>
    <col min="4609" max="4609" width="37.85546875" style="4" customWidth="1"/>
    <col min="4610" max="4610" width="9.42578125" style="4" customWidth="1"/>
    <col min="4611" max="4612" width="10.28515625" style="4" customWidth="1"/>
    <col min="4613" max="4613" width="8.28515625" style="4" customWidth="1"/>
    <col min="4614" max="4614" width="8.5703125" style="4" customWidth="1"/>
    <col min="4615" max="4615" width="10.140625" style="4" customWidth="1"/>
    <col min="4616" max="4616" width="9.7109375" style="4" customWidth="1"/>
    <col min="4617" max="4862" width="9.140625" style="4"/>
    <col min="4863" max="4863" width="7.7109375" style="4" customWidth="1"/>
    <col min="4864" max="4864" width="10.5703125" style="4" customWidth="1"/>
    <col min="4865" max="4865" width="37.85546875" style="4" customWidth="1"/>
    <col min="4866" max="4866" width="9.42578125" style="4" customWidth="1"/>
    <col min="4867" max="4868" width="10.28515625" style="4" customWidth="1"/>
    <col min="4869" max="4869" width="8.28515625" style="4" customWidth="1"/>
    <col min="4870" max="4870" width="8.5703125" style="4" customWidth="1"/>
    <col min="4871" max="4871" width="10.140625" style="4" customWidth="1"/>
    <col min="4872" max="4872" width="9.7109375" style="4" customWidth="1"/>
    <col min="4873" max="5118" width="9.140625" style="4"/>
    <col min="5119" max="5119" width="7.7109375" style="4" customWidth="1"/>
    <col min="5120" max="5120" width="10.5703125" style="4" customWidth="1"/>
    <col min="5121" max="5121" width="37.85546875" style="4" customWidth="1"/>
    <col min="5122" max="5122" width="9.42578125" style="4" customWidth="1"/>
    <col min="5123" max="5124" width="10.28515625" style="4" customWidth="1"/>
    <col min="5125" max="5125" width="8.28515625" style="4" customWidth="1"/>
    <col min="5126" max="5126" width="8.5703125" style="4" customWidth="1"/>
    <col min="5127" max="5127" width="10.140625" style="4" customWidth="1"/>
    <col min="5128" max="5128" width="9.7109375" style="4" customWidth="1"/>
    <col min="5129" max="5374" width="9.140625" style="4"/>
    <col min="5375" max="5375" width="7.7109375" style="4" customWidth="1"/>
    <col min="5376" max="5376" width="10.5703125" style="4" customWidth="1"/>
    <col min="5377" max="5377" width="37.85546875" style="4" customWidth="1"/>
    <col min="5378" max="5378" width="9.42578125" style="4" customWidth="1"/>
    <col min="5379" max="5380" width="10.28515625" style="4" customWidth="1"/>
    <col min="5381" max="5381" width="8.28515625" style="4" customWidth="1"/>
    <col min="5382" max="5382" width="8.5703125" style="4" customWidth="1"/>
    <col min="5383" max="5383" width="10.140625" style="4" customWidth="1"/>
    <col min="5384" max="5384" width="9.7109375" style="4" customWidth="1"/>
    <col min="5385" max="5630" width="9.140625" style="4"/>
    <col min="5631" max="5631" width="7.7109375" style="4" customWidth="1"/>
    <col min="5632" max="5632" width="10.5703125" style="4" customWidth="1"/>
    <col min="5633" max="5633" width="37.85546875" style="4" customWidth="1"/>
    <col min="5634" max="5634" width="9.42578125" style="4" customWidth="1"/>
    <col min="5635" max="5636" width="10.28515625" style="4" customWidth="1"/>
    <col min="5637" max="5637" width="8.28515625" style="4" customWidth="1"/>
    <col min="5638" max="5638" width="8.5703125" style="4" customWidth="1"/>
    <col min="5639" max="5639" width="10.140625" style="4" customWidth="1"/>
    <col min="5640" max="5640" width="9.7109375" style="4" customWidth="1"/>
    <col min="5641" max="5886" width="9.140625" style="4"/>
    <col min="5887" max="5887" width="7.7109375" style="4" customWidth="1"/>
    <col min="5888" max="5888" width="10.5703125" style="4" customWidth="1"/>
    <col min="5889" max="5889" width="37.85546875" style="4" customWidth="1"/>
    <col min="5890" max="5890" width="9.42578125" style="4" customWidth="1"/>
    <col min="5891" max="5892" width="10.28515625" style="4" customWidth="1"/>
    <col min="5893" max="5893" width="8.28515625" style="4" customWidth="1"/>
    <col min="5894" max="5894" width="8.5703125" style="4" customWidth="1"/>
    <col min="5895" max="5895" width="10.140625" style="4" customWidth="1"/>
    <col min="5896" max="5896" width="9.7109375" style="4" customWidth="1"/>
    <col min="5897" max="6142" width="9.140625" style="4"/>
    <col min="6143" max="6143" width="7.7109375" style="4" customWidth="1"/>
    <col min="6144" max="6144" width="10.5703125" style="4" customWidth="1"/>
    <col min="6145" max="6145" width="37.85546875" style="4" customWidth="1"/>
    <col min="6146" max="6146" width="9.42578125" style="4" customWidth="1"/>
    <col min="6147" max="6148" width="10.28515625" style="4" customWidth="1"/>
    <col min="6149" max="6149" width="8.28515625" style="4" customWidth="1"/>
    <col min="6150" max="6150" width="8.5703125" style="4" customWidth="1"/>
    <col min="6151" max="6151" width="10.140625" style="4" customWidth="1"/>
    <col min="6152" max="6152" width="9.7109375" style="4" customWidth="1"/>
    <col min="6153" max="6398" width="9.140625" style="4"/>
    <col min="6399" max="6399" width="7.7109375" style="4" customWidth="1"/>
    <col min="6400" max="6400" width="10.5703125" style="4" customWidth="1"/>
    <col min="6401" max="6401" width="37.85546875" style="4" customWidth="1"/>
    <col min="6402" max="6402" width="9.42578125" style="4" customWidth="1"/>
    <col min="6403" max="6404" width="10.28515625" style="4" customWidth="1"/>
    <col min="6405" max="6405" width="8.28515625" style="4" customWidth="1"/>
    <col min="6406" max="6406" width="8.5703125" style="4" customWidth="1"/>
    <col min="6407" max="6407" width="10.140625" style="4" customWidth="1"/>
    <col min="6408" max="6408" width="9.7109375" style="4" customWidth="1"/>
    <col min="6409" max="6654" width="9.140625" style="4"/>
    <col min="6655" max="6655" width="7.7109375" style="4" customWidth="1"/>
    <col min="6656" max="6656" width="10.5703125" style="4" customWidth="1"/>
    <col min="6657" max="6657" width="37.85546875" style="4" customWidth="1"/>
    <col min="6658" max="6658" width="9.42578125" style="4" customWidth="1"/>
    <col min="6659" max="6660" width="10.28515625" style="4" customWidth="1"/>
    <col min="6661" max="6661" width="8.28515625" style="4" customWidth="1"/>
    <col min="6662" max="6662" width="8.5703125" style="4" customWidth="1"/>
    <col min="6663" max="6663" width="10.140625" style="4" customWidth="1"/>
    <col min="6664" max="6664" width="9.7109375" style="4" customWidth="1"/>
    <col min="6665" max="6910" width="9.140625" style="4"/>
    <col min="6911" max="6911" width="7.7109375" style="4" customWidth="1"/>
    <col min="6912" max="6912" width="10.5703125" style="4" customWidth="1"/>
    <col min="6913" max="6913" width="37.85546875" style="4" customWidth="1"/>
    <col min="6914" max="6914" width="9.42578125" style="4" customWidth="1"/>
    <col min="6915" max="6916" width="10.28515625" style="4" customWidth="1"/>
    <col min="6917" max="6917" width="8.28515625" style="4" customWidth="1"/>
    <col min="6918" max="6918" width="8.5703125" style="4" customWidth="1"/>
    <col min="6919" max="6919" width="10.140625" style="4" customWidth="1"/>
    <col min="6920" max="6920" width="9.7109375" style="4" customWidth="1"/>
    <col min="6921" max="7166" width="9.140625" style="4"/>
    <col min="7167" max="7167" width="7.7109375" style="4" customWidth="1"/>
    <col min="7168" max="7168" width="10.5703125" style="4" customWidth="1"/>
    <col min="7169" max="7169" width="37.85546875" style="4" customWidth="1"/>
    <col min="7170" max="7170" width="9.42578125" style="4" customWidth="1"/>
    <col min="7171" max="7172" width="10.28515625" style="4" customWidth="1"/>
    <col min="7173" max="7173" width="8.28515625" style="4" customWidth="1"/>
    <col min="7174" max="7174" width="8.5703125" style="4" customWidth="1"/>
    <col min="7175" max="7175" width="10.140625" style="4" customWidth="1"/>
    <col min="7176" max="7176" width="9.7109375" style="4" customWidth="1"/>
    <col min="7177" max="7422" width="9.140625" style="4"/>
    <col min="7423" max="7423" width="7.7109375" style="4" customWidth="1"/>
    <col min="7424" max="7424" width="10.5703125" style="4" customWidth="1"/>
    <col min="7425" max="7425" width="37.85546875" style="4" customWidth="1"/>
    <col min="7426" max="7426" width="9.42578125" style="4" customWidth="1"/>
    <col min="7427" max="7428" width="10.28515625" style="4" customWidth="1"/>
    <col min="7429" max="7429" width="8.28515625" style="4" customWidth="1"/>
    <col min="7430" max="7430" width="8.5703125" style="4" customWidth="1"/>
    <col min="7431" max="7431" width="10.140625" style="4" customWidth="1"/>
    <col min="7432" max="7432" width="9.7109375" style="4" customWidth="1"/>
    <col min="7433" max="7678" width="9.140625" style="4"/>
    <col min="7679" max="7679" width="7.7109375" style="4" customWidth="1"/>
    <col min="7680" max="7680" width="10.5703125" style="4" customWidth="1"/>
    <col min="7681" max="7681" width="37.85546875" style="4" customWidth="1"/>
    <col min="7682" max="7682" width="9.42578125" style="4" customWidth="1"/>
    <col min="7683" max="7684" width="10.28515625" style="4" customWidth="1"/>
    <col min="7685" max="7685" width="8.28515625" style="4" customWidth="1"/>
    <col min="7686" max="7686" width="8.5703125" style="4" customWidth="1"/>
    <col min="7687" max="7687" width="10.140625" style="4" customWidth="1"/>
    <col min="7688" max="7688" width="9.7109375" style="4" customWidth="1"/>
    <col min="7689" max="7934" width="9.140625" style="4"/>
    <col min="7935" max="7935" width="7.7109375" style="4" customWidth="1"/>
    <col min="7936" max="7936" width="10.5703125" style="4" customWidth="1"/>
    <col min="7937" max="7937" width="37.85546875" style="4" customWidth="1"/>
    <col min="7938" max="7938" width="9.42578125" style="4" customWidth="1"/>
    <col min="7939" max="7940" width="10.28515625" style="4" customWidth="1"/>
    <col min="7941" max="7941" width="8.28515625" style="4" customWidth="1"/>
    <col min="7942" max="7942" width="8.5703125" style="4" customWidth="1"/>
    <col min="7943" max="7943" width="10.140625" style="4" customWidth="1"/>
    <col min="7944" max="7944" width="9.7109375" style="4" customWidth="1"/>
    <col min="7945" max="8190" width="9.140625" style="4"/>
    <col min="8191" max="8191" width="7.7109375" style="4" customWidth="1"/>
    <col min="8192" max="8192" width="10.5703125" style="4" customWidth="1"/>
    <col min="8193" max="8193" width="37.85546875" style="4" customWidth="1"/>
    <col min="8194" max="8194" width="9.42578125" style="4" customWidth="1"/>
    <col min="8195" max="8196" width="10.28515625" style="4" customWidth="1"/>
    <col min="8197" max="8197" width="8.28515625" style="4" customWidth="1"/>
    <col min="8198" max="8198" width="8.5703125" style="4" customWidth="1"/>
    <col min="8199" max="8199" width="10.140625" style="4" customWidth="1"/>
    <col min="8200" max="8200" width="9.7109375" style="4" customWidth="1"/>
    <col min="8201" max="8446" width="9.140625" style="4"/>
    <col min="8447" max="8447" width="7.7109375" style="4" customWidth="1"/>
    <col min="8448" max="8448" width="10.5703125" style="4" customWidth="1"/>
    <col min="8449" max="8449" width="37.85546875" style="4" customWidth="1"/>
    <col min="8450" max="8450" width="9.42578125" style="4" customWidth="1"/>
    <col min="8451" max="8452" width="10.28515625" style="4" customWidth="1"/>
    <col min="8453" max="8453" width="8.28515625" style="4" customWidth="1"/>
    <col min="8454" max="8454" width="8.5703125" style="4" customWidth="1"/>
    <col min="8455" max="8455" width="10.140625" style="4" customWidth="1"/>
    <col min="8456" max="8456" width="9.7109375" style="4" customWidth="1"/>
    <col min="8457" max="8702" width="9.140625" style="4"/>
    <col min="8703" max="8703" width="7.7109375" style="4" customWidth="1"/>
    <col min="8704" max="8704" width="10.5703125" style="4" customWidth="1"/>
    <col min="8705" max="8705" width="37.85546875" style="4" customWidth="1"/>
    <col min="8706" max="8706" width="9.42578125" style="4" customWidth="1"/>
    <col min="8707" max="8708" width="10.28515625" style="4" customWidth="1"/>
    <col min="8709" max="8709" width="8.28515625" style="4" customWidth="1"/>
    <col min="8710" max="8710" width="8.5703125" style="4" customWidth="1"/>
    <col min="8711" max="8711" width="10.140625" style="4" customWidth="1"/>
    <col min="8712" max="8712" width="9.7109375" style="4" customWidth="1"/>
    <col min="8713" max="8958" width="9.140625" style="4"/>
    <col min="8959" max="8959" width="7.7109375" style="4" customWidth="1"/>
    <col min="8960" max="8960" width="10.5703125" style="4" customWidth="1"/>
    <col min="8961" max="8961" width="37.85546875" style="4" customWidth="1"/>
    <col min="8962" max="8962" width="9.42578125" style="4" customWidth="1"/>
    <col min="8963" max="8964" width="10.28515625" style="4" customWidth="1"/>
    <col min="8965" max="8965" width="8.28515625" style="4" customWidth="1"/>
    <col min="8966" max="8966" width="8.5703125" style="4" customWidth="1"/>
    <col min="8967" max="8967" width="10.140625" style="4" customWidth="1"/>
    <col min="8968" max="8968" width="9.7109375" style="4" customWidth="1"/>
    <col min="8969" max="9214" width="9.140625" style="4"/>
    <col min="9215" max="9215" width="7.7109375" style="4" customWidth="1"/>
    <col min="9216" max="9216" width="10.5703125" style="4" customWidth="1"/>
    <col min="9217" max="9217" width="37.85546875" style="4" customWidth="1"/>
    <col min="9218" max="9218" width="9.42578125" style="4" customWidth="1"/>
    <col min="9219" max="9220" width="10.28515625" style="4" customWidth="1"/>
    <col min="9221" max="9221" width="8.28515625" style="4" customWidth="1"/>
    <col min="9222" max="9222" width="8.5703125" style="4" customWidth="1"/>
    <col min="9223" max="9223" width="10.140625" style="4" customWidth="1"/>
    <col min="9224" max="9224" width="9.7109375" style="4" customWidth="1"/>
    <col min="9225" max="9470" width="9.140625" style="4"/>
    <col min="9471" max="9471" width="7.7109375" style="4" customWidth="1"/>
    <col min="9472" max="9472" width="10.5703125" style="4" customWidth="1"/>
    <col min="9473" max="9473" width="37.85546875" style="4" customWidth="1"/>
    <col min="9474" max="9474" width="9.42578125" style="4" customWidth="1"/>
    <col min="9475" max="9476" width="10.28515625" style="4" customWidth="1"/>
    <col min="9477" max="9477" width="8.28515625" style="4" customWidth="1"/>
    <col min="9478" max="9478" width="8.5703125" style="4" customWidth="1"/>
    <col min="9479" max="9479" width="10.140625" style="4" customWidth="1"/>
    <col min="9480" max="9480" width="9.7109375" style="4" customWidth="1"/>
    <col min="9481" max="9726" width="9.140625" style="4"/>
    <col min="9727" max="9727" width="7.7109375" style="4" customWidth="1"/>
    <col min="9728" max="9728" width="10.5703125" style="4" customWidth="1"/>
    <col min="9729" max="9729" width="37.85546875" style="4" customWidth="1"/>
    <col min="9730" max="9730" width="9.42578125" style="4" customWidth="1"/>
    <col min="9731" max="9732" width="10.28515625" style="4" customWidth="1"/>
    <col min="9733" max="9733" width="8.28515625" style="4" customWidth="1"/>
    <col min="9734" max="9734" width="8.5703125" style="4" customWidth="1"/>
    <col min="9735" max="9735" width="10.140625" style="4" customWidth="1"/>
    <col min="9736" max="9736" width="9.7109375" style="4" customWidth="1"/>
    <col min="9737" max="9982" width="9.140625" style="4"/>
    <col min="9983" max="9983" width="7.7109375" style="4" customWidth="1"/>
    <col min="9984" max="9984" width="10.5703125" style="4" customWidth="1"/>
    <col min="9985" max="9985" width="37.85546875" style="4" customWidth="1"/>
    <col min="9986" max="9986" width="9.42578125" style="4" customWidth="1"/>
    <col min="9987" max="9988" width="10.28515625" style="4" customWidth="1"/>
    <col min="9989" max="9989" width="8.28515625" style="4" customWidth="1"/>
    <col min="9990" max="9990" width="8.5703125" style="4" customWidth="1"/>
    <col min="9991" max="9991" width="10.140625" style="4" customWidth="1"/>
    <col min="9992" max="9992" width="9.7109375" style="4" customWidth="1"/>
    <col min="9993" max="10238" width="9.140625" style="4"/>
    <col min="10239" max="10239" width="7.7109375" style="4" customWidth="1"/>
    <col min="10240" max="10240" width="10.5703125" style="4" customWidth="1"/>
    <col min="10241" max="10241" width="37.85546875" style="4" customWidth="1"/>
    <col min="10242" max="10242" width="9.42578125" style="4" customWidth="1"/>
    <col min="10243" max="10244" width="10.28515625" style="4" customWidth="1"/>
    <col min="10245" max="10245" width="8.28515625" style="4" customWidth="1"/>
    <col min="10246" max="10246" width="8.5703125" style="4" customWidth="1"/>
    <col min="10247" max="10247" width="10.140625" style="4" customWidth="1"/>
    <col min="10248" max="10248" width="9.7109375" style="4" customWidth="1"/>
    <col min="10249" max="10494" width="9.140625" style="4"/>
    <col min="10495" max="10495" width="7.7109375" style="4" customWidth="1"/>
    <col min="10496" max="10496" width="10.5703125" style="4" customWidth="1"/>
    <col min="10497" max="10497" width="37.85546875" style="4" customWidth="1"/>
    <col min="10498" max="10498" width="9.42578125" style="4" customWidth="1"/>
    <col min="10499" max="10500" width="10.28515625" style="4" customWidth="1"/>
    <col min="10501" max="10501" width="8.28515625" style="4" customWidth="1"/>
    <col min="10502" max="10502" width="8.5703125" style="4" customWidth="1"/>
    <col min="10503" max="10503" width="10.140625" style="4" customWidth="1"/>
    <col min="10504" max="10504" width="9.7109375" style="4" customWidth="1"/>
    <col min="10505" max="10750" width="9.140625" style="4"/>
    <col min="10751" max="10751" width="7.7109375" style="4" customWidth="1"/>
    <col min="10752" max="10752" width="10.5703125" style="4" customWidth="1"/>
    <col min="10753" max="10753" width="37.85546875" style="4" customWidth="1"/>
    <col min="10754" max="10754" width="9.42578125" style="4" customWidth="1"/>
    <col min="10755" max="10756" width="10.28515625" style="4" customWidth="1"/>
    <col min="10757" max="10757" width="8.28515625" style="4" customWidth="1"/>
    <col min="10758" max="10758" width="8.5703125" style="4" customWidth="1"/>
    <col min="10759" max="10759" width="10.140625" style="4" customWidth="1"/>
    <col min="10760" max="10760" width="9.7109375" style="4" customWidth="1"/>
    <col min="10761" max="11006" width="9.140625" style="4"/>
    <col min="11007" max="11007" width="7.7109375" style="4" customWidth="1"/>
    <col min="11008" max="11008" width="10.5703125" style="4" customWidth="1"/>
    <col min="11009" max="11009" width="37.85546875" style="4" customWidth="1"/>
    <col min="11010" max="11010" width="9.42578125" style="4" customWidth="1"/>
    <col min="11011" max="11012" width="10.28515625" style="4" customWidth="1"/>
    <col min="11013" max="11013" width="8.28515625" style="4" customWidth="1"/>
    <col min="11014" max="11014" width="8.5703125" style="4" customWidth="1"/>
    <col min="11015" max="11015" width="10.140625" style="4" customWidth="1"/>
    <col min="11016" max="11016" width="9.7109375" style="4" customWidth="1"/>
    <col min="11017" max="11262" width="9.140625" style="4"/>
    <col min="11263" max="11263" width="7.7109375" style="4" customWidth="1"/>
    <col min="11264" max="11264" width="10.5703125" style="4" customWidth="1"/>
    <col min="11265" max="11265" width="37.85546875" style="4" customWidth="1"/>
    <col min="11266" max="11266" width="9.42578125" style="4" customWidth="1"/>
    <col min="11267" max="11268" width="10.28515625" style="4" customWidth="1"/>
    <col min="11269" max="11269" width="8.28515625" style="4" customWidth="1"/>
    <col min="11270" max="11270" width="8.5703125" style="4" customWidth="1"/>
    <col min="11271" max="11271" width="10.140625" style="4" customWidth="1"/>
    <col min="11272" max="11272" width="9.7109375" style="4" customWidth="1"/>
    <col min="11273" max="11518" width="9.140625" style="4"/>
    <col min="11519" max="11519" width="7.7109375" style="4" customWidth="1"/>
    <col min="11520" max="11520" width="10.5703125" style="4" customWidth="1"/>
    <col min="11521" max="11521" width="37.85546875" style="4" customWidth="1"/>
    <col min="11522" max="11522" width="9.42578125" style="4" customWidth="1"/>
    <col min="11523" max="11524" width="10.28515625" style="4" customWidth="1"/>
    <col min="11525" max="11525" width="8.28515625" style="4" customWidth="1"/>
    <col min="11526" max="11526" width="8.5703125" style="4" customWidth="1"/>
    <col min="11527" max="11527" width="10.140625" style="4" customWidth="1"/>
    <col min="11528" max="11528" width="9.7109375" style="4" customWidth="1"/>
    <col min="11529" max="11774" width="9.140625" style="4"/>
    <col min="11775" max="11775" width="7.7109375" style="4" customWidth="1"/>
    <col min="11776" max="11776" width="10.5703125" style="4" customWidth="1"/>
    <col min="11777" max="11777" width="37.85546875" style="4" customWidth="1"/>
    <col min="11778" max="11778" width="9.42578125" style="4" customWidth="1"/>
    <col min="11779" max="11780" width="10.28515625" style="4" customWidth="1"/>
    <col min="11781" max="11781" width="8.28515625" style="4" customWidth="1"/>
    <col min="11782" max="11782" width="8.5703125" style="4" customWidth="1"/>
    <col min="11783" max="11783" width="10.140625" style="4" customWidth="1"/>
    <col min="11784" max="11784" width="9.7109375" style="4" customWidth="1"/>
    <col min="11785" max="12030" width="9.140625" style="4"/>
    <col min="12031" max="12031" width="7.7109375" style="4" customWidth="1"/>
    <col min="12032" max="12032" width="10.5703125" style="4" customWidth="1"/>
    <col min="12033" max="12033" width="37.85546875" style="4" customWidth="1"/>
    <col min="12034" max="12034" width="9.42578125" style="4" customWidth="1"/>
    <col min="12035" max="12036" width="10.28515625" style="4" customWidth="1"/>
    <col min="12037" max="12037" width="8.28515625" style="4" customWidth="1"/>
    <col min="12038" max="12038" width="8.5703125" style="4" customWidth="1"/>
    <col min="12039" max="12039" width="10.140625" style="4" customWidth="1"/>
    <col min="12040" max="12040" width="9.7109375" style="4" customWidth="1"/>
    <col min="12041" max="12286" width="9.140625" style="4"/>
    <col min="12287" max="12287" width="7.7109375" style="4" customWidth="1"/>
    <col min="12288" max="12288" width="10.5703125" style="4" customWidth="1"/>
    <col min="12289" max="12289" width="37.85546875" style="4" customWidth="1"/>
    <col min="12290" max="12290" width="9.42578125" style="4" customWidth="1"/>
    <col min="12291" max="12292" width="10.28515625" style="4" customWidth="1"/>
    <col min="12293" max="12293" width="8.28515625" style="4" customWidth="1"/>
    <col min="12294" max="12294" width="8.5703125" style="4" customWidth="1"/>
    <col min="12295" max="12295" width="10.140625" style="4" customWidth="1"/>
    <col min="12296" max="12296" width="9.7109375" style="4" customWidth="1"/>
    <col min="12297" max="12542" width="9.140625" style="4"/>
    <col min="12543" max="12543" width="7.7109375" style="4" customWidth="1"/>
    <col min="12544" max="12544" width="10.5703125" style="4" customWidth="1"/>
    <col min="12545" max="12545" width="37.85546875" style="4" customWidth="1"/>
    <col min="12546" max="12546" width="9.42578125" style="4" customWidth="1"/>
    <col min="12547" max="12548" width="10.28515625" style="4" customWidth="1"/>
    <col min="12549" max="12549" width="8.28515625" style="4" customWidth="1"/>
    <col min="12550" max="12550" width="8.5703125" style="4" customWidth="1"/>
    <col min="12551" max="12551" width="10.140625" style="4" customWidth="1"/>
    <col min="12552" max="12552" width="9.7109375" style="4" customWidth="1"/>
    <col min="12553" max="12798" width="9.140625" style="4"/>
    <col min="12799" max="12799" width="7.7109375" style="4" customWidth="1"/>
    <col min="12800" max="12800" width="10.5703125" style="4" customWidth="1"/>
    <col min="12801" max="12801" width="37.85546875" style="4" customWidth="1"/>
    <col min="12802" max="12802" width="9.42578125" style="4" customWidth="1"/>
    <col min="12803" max="12804" width="10.28515625" style="4" customWidth="1"/>
    <col min="12805" max="12805" width="8.28515625" style="4" customWidth="1"/>
    <col min="12806" max="12806" width="8.5703125" style="4" customWidth="1"/>
    <col min="12807" max="12807" width="10.140625" style="4" customWidth="1"/>
    <col min="12808" max="12808" width="9.7109375" style="4" customWidth="1"/>
    <col min="12809" max="13054" width="9.140625" style="4"/>
    <col min="13055" max="13055" width="7.7109375" style="4" customWidth="1"/>
    <col min="13056" max="13056" width="10.5703125" style="4" customWidth="1"/>
    <col min="13057" max="13057" width="37.85546875" style="4" customWidth="1"/>
    <col min="13058" max="13058" width="9.42578125" style="4" customWidth="1"/>
    <col min="13059" max="13060" width="10.28515625" style="4" customWidth="1"/>
    <col min="13061" max="13061" width="8.28515625" style="4" customWidth="1"/>
    <col min="13062" max="13062" width="8.5703125" style="4" customWidth="1"/>
    <col min="13063" max="13063" width="10.140625" style="4" customWidth="1"/>
    <col min="13064" max="13064" width="9.7109375" style="4" customWidth="1"/>
    <col min="13065" max="13310" width="9.140625" style="4"/>
    <col min="13311" max="13311" width="7.7109375" style="4" customWidth="1"/>
    <col min="13312" max="13312" width="10.5703125" style="4" customWidth="1"/>
    <col min="13313" max="13313" width="37.85546875" style="4" customWidth="1"/>
    <col min="13314" max="13314" width="9.42578125" style="4" customWidth="1"/>
    <col min="13315" max="13316" width="10.28515625" style="4" customWidth="1"/>
    <col min="13317" max="13317" width="8.28515625" style="4" customWidth="1"/>
    <col min="13318" max="13318" width="8.5703125" style="4" customWidth="1"/>
    <col min="13319" max="13319" width="10.140625" style="4" customWidth="1"/>
    <col min="13320" max="13320" width="9.7109375" style="4" customWidth="1"/>
    <col min="13321" max="13566" width="9.140625" style="4"/>
    <col min="13567" max="13567" width="7.7109375" style="4" customWidth="1"/>
    <col min="13568" max="13568" width="10.5703125" style="4" customWidth="1"/>
    <col min="13569" max="13569" width="37.85546875" style="4" customWidth="1"/>
    <col min="13570" max="13570" width="9.42578125" style="4" customWidth="1"/>
    <col min="13571" max="13572" width="10.28515625" style="4" customWidth="1"/>
    <col min="13573" max="13573" width="8.28515625" style="4" customWidth="1"/>
    <col min="13574" max="13574" width="8.5703125" style="4" customWidth="1"/>
    <col min="13575" max="13575" width="10.140625" style="4" customWidth="1"/>
    <col min="13576" max="13576" width="9.7109375" style="4" customWidth="1"/>
    <col min="13577" max="13822" width="9.140625" style="4"/>
    <col min="13823" max="13823" width="7.7109375" style="4" customWidth="1"/>
    <col min="13824" max="13824" width="10.5703125" style="4" customWidth="1"/>
    <col min="13825" max="13825" width="37.85546875" style="4" customWidth="1"/>
    <col min="13826" max="13826" width="9.42578125" style="4" customWidth="1"/>
    <col min="13827" max="13828" width="10.28515625" style="4" customWidth="1"/>
    <col min="13829" max="13829" width="8.28515625" style="4" customWidth="1"/>
    <col min="13830" max="13830" width="8.5703125" style="4" customWidth="1"/>
    <col min="13831" max="13831" width="10.140625" style="4" customWidth="1"/>
    <col min="13832" max="13832" width="9.7109375" style="4" customWidth="1"/>
    <col min="13833" max="14078" width="9.140625" style="4"/>
    <col min="14079" max="14079" width="7.7109375" style="4" customWidth="1"/>
    <col min="14080" max="14080" width="10.5703125" style="4" customWidth="1"/>
    <col min="14081" max="14081" width="37.85546875" style="4" customWidth="1"/>
    <col min="14082" max="14082" width="9.42578125" style="4" customWidth="1"/>
    <col min="14083" max="14084" width="10.28515625" style="4" customWidth="1"/>
    <col min="14085" max="14085" width="8.28515625" style="4" customWidth="1"/>
    <col min="14086" max="14086" width="8.5703125" style="4" customWidth="1"/>
    <col min="14087" max="14087" width="10.140625" style="4" customWidth="1"/>
    <col min="14088" max="14088" width="9.7109375" style="4" customWidth="1"/>
    <col min="14089" max="14334" width="9.140625" style="4"/>
    <col min="14335" max="14335" width="7.7109375" style="4" customWidth="1"/>
    <col min="14336" max="14336" width="10.5703125" style="4" customWidth="1"/>
    <col min="14337" max="14337" width="37.85546875" style="4" customWidth="1"/>
    <col min="14338" max="14338" width="9.42578125" style="4" customWidth="1"/>
    <col min="14339" max="14340" width="10.28515625" style="4" customWidth="1"/>
    <col min="14341" max="14341" width="8.28515625" style="4" customWidth="1"/>
    <col min="14342" max="14342" width="8.5703125" style="4" customWidth="1"/>
    <col min="14343" max="14343" width="10.140625" style="4" customWidth="1"/>
    <col min="14344" max="14344" width="9.7109375" style="4" customWidth="1"/>
    <col min="14345" max="14590" width="9.140625" style="4"/>
    <col min="14591" max="14591" width="7.7109375" style="4" customWidth="1"/>
    <col min="14592" max="14592" width="10.5703125" style="4" customWidth="1"/>
    <col min="14593" max="14593" width="37.85546875" style="4" customWidth="1"/>
    <col min="14594" max="14594" width="9.42578125" style="4" customWidth="1"/>
    <col min="14595" max="14596" width="10.28515625" style="4" customWidth="1"/>
    <col min="14597" max="14597" width="8.28515625" style="4" customWidth="1"/>
    <col min="14598" max="14598" width="8.5703125" style="4" customWidth="1"/>
    <col min="14599" max="14599" width="10.140625" style="4" customWidth="1"/>
    <col min="14600" max="14600" width="9.7109375" style="4" customWidth="1"/>
    <col min="14601" max="14846" width="9.140625" style="4"/>
    <col min="14847" max="14847" width="7.7109375" style="4" customWidth="1"/>
    <col min="14848" max="14848" width="10.5703125" style="4" customWidth="1"/>
    <col min="14849" max="14849" width="37.85546875" style="4" customWidth="1"/>
    <col min="14850" max="14850" width="9.42578125" style="4" customWidth="1"/>
    <col min="14851" max="14852" width="10.28515625" style="4" customWidth="1"/>
    <col min="14853" max="14853" width="8.28515625" style="4" customWidth="1"/>
    <col min="14854" max="14854" width="8.5703125" style="4" customWidth="1"/>
    <col min="14855" max="14855" width="10.140625" style="4" customWidth="1"/>
    <col min="14856" max="14856" width="9.7109375" style="4" customWidth="1"/>
    <col min="14857" max="15102" width="9.140625" style="4"/>
    <col min="15103" max="15103" width="7.7109375" style="4" customWidth="1"/>
    <col min="15104" max="15104" width="10.5703125" style="4" customWidth="1"/>
    <col min="15105" max="15105" width="37.85546875" style="4" customWidth="1"/>
    <col min="15106" max="15106" width="9.42578125" style="4" customWidth="1"/>
    <col min="15107" max="15108" width="10.28515625" style="4" customWidth="1"/>
    <col min="15109" max="15109" width="8.28515625" style="4" customWidth="1"/>
    <col min="15110" max="15110" width="8.5703125" style="4" customWidth="1"/>
    <col min="15111" max="15111" width="10.140625" style="4" customWidth="1"/>
    <col min="15112" max="15112" width="9.7109375" style="4" customWidth="1"/>
    <col min="15113" max="15358" width="9.140625" style="4"/>
    <col min="15359" max="15359" width="7.7109375" style="4" customWidth="1"/>
    <col min="15360" max="15360" width="10.5703125" style="4" customWidth="1"/>
    <col min="15361" max="15361" width="37.85546875" style="4" customWidth="1"/>
    <col min="15362" max="15362" width="9.42578125" style="4" customWidth="1"/>
    <col min="15363" max="15364" width="10.28515625" style="4" customWidth="1"/>
    <col min="15365" max="15365" width="8.28515625" style="4" customWidth="1"/>
    <col min="15366" max="15366" width="8.5703125" style="4" customWidth="1"/>
    <col min="15367" max="15367" width="10.140625" style="4" customWidth="1"/>
    <col min="15368" max="15368" width="9.7109375" style="4" customWidth="1"/>
    <col min="15369" max="15614" width="9.140625" style="4"/>
    <col min="15615" max="15615" width="7.7109375" style="4" customWidth="1"/>
    <col min="15616" max="15616" width="10.5703125" style="4" customWidth="1"/>
    <col min="15617" max="15617" width="37.85546875" style="4" customWidth="1"/>
    <col min="15618" max="15618" width="9.42578125" style="4" customWidth="1"/>
    <col min="15619" max="15620" width="10.28515625" style="4" customWidth="1"/>
    <col min="15621" max="15621" width="8.28515625" style="4" customWidth="1"/>
    <col min="15622" max="15622" width="8.5703125" style="4" customWidth="1"/>
    <col min="15623" max="15623" width="10.140625" style="4" customWidth="1"/>
    <col min="15624" max="15624" width="9.7109375" style="4" customWidth="1"/>
    <col min="15625" max="15870" width="9.140625" style="4"/>
    <col min="15871" max="15871" width="7.7109375" style="4" customWidth="1"/>
    <col min="15872" max="15872" width="10.5703125" style="4" customWidth="1"/>
    <col min="15873" max="15873" width="37.85546875" style="4" customWidth="1"/>
    <col min="15874" max="15874" width="9.42578125" style="4" customWidth="1"/>
    <col min="15875" max="15876" width="10.28515625" style="4" customWidth="1"/>
    <col min="15877" max="15877" width="8.28515625" style="4" customWidth="1"/>
    <col min="15878" max="15878" width="8.5703125" style="4" customWidth="1"/>
    <col min="15879" max="15879" width="10.140625" style="4" customWidth="1"/>
    <col min="15880" max="15880" width="9.7109375" style="4" customWidth="1"/>
    <col min="15881" max="16126" width="9.140625" style="4"/>
    <col min="16127" max="16127" width="7.7109375" style="4" customWidth="1"/>
    <col min="16128" max="16128" width="10.5703125" style="4" customWidth="1"/>
    <col min="16129" max="16129" width="37.85546875" style="4" customWidth="1"/>
    <col min="16130" max="16130" width="9.42578125" style="4" customWidth="1"/>
    <col min="16131" max="16132" width="10.28515625" style="4" customWidth="1"/>
    <col min="16133" max="16133" width="8.28515625" style="4" customWidth="1"/>
    <col min="16134" max="16134" width="8.5703125" style="4" customWidth="1"/>
    <col min="16135" max="16135" width="10.140625" style="4" customWidth="1"/>
    <col min="16136" max="16136" width="9.7109375" style="4" customWidth="1"/>
    <col min="16137" max="16384" width="9.140625" style="4"/>
  </cols>
  <sheetData>
    <row r="2" spans="1:8" ht="15" customHeight="1" x14ac:dyDescent="0.25">
      <c r="A2" s="39">
        <v>46266</v>
      </c>
      <c r="C2" s="3"/>
    </row>
    <row r="3" spans="1:8" ht="15" customHeight="1" thickBot="1" x14ac:dyDescent="0.3">
      <c r="A3" s="1"/>
      <c r="C3" s="3"/>
    </row>
    <row r="4" spans="1:8" ht="15" customHeight="1" thickBot="1" x14ac:dyDescent="0.3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7</v>
      </c>
    </row>
    <row r="5" spans="1:8" ht="15" customHeight="1" x14ac:dyDescent="0.25">
      <c r="A5" s="12">
        <v>1000</v>
      </c>
      <c r="B5" s="13" t="s">
        <v>8</v>
      </c>
      <c r="C5" s="14" t="s">
        <v>9</v>
      </c>
      <c r="D5" s="15">
        <v>15.17</v>
      </c>
      <c r="E5" s="15"/>
      <c r="F5" s="16"/>
      <c r="G5" s="17">
        <f t="shared" ref="G5:G9" si="0">SUM(D5:F5)</f>
        <v>15.17</v>
      </c>
      <c r="H5" s="18">
        <f t="shared" ref="H5:H10" si="1">ROUND(G5,2)</f>
        <v>15.17</v>
      </c>
    </row>
    <row r="6" spans="1:8" ht="15" customHeight="1" x14ac:dyDescent="0.25">
      <c r="A6" s="19">
        <v>1400</v>
      </c>
      <c r="B6" s="20" t="s">
        <v>18</v>
      </c>
      <c r="C6" s="21" t="s">
        <v>19</v>
      </c>
      <c r="D6" s="22">
        <v>10.98</v>
      </c>
      <c r="E6" s="22"/>
      <c r="F6" s="23"/>
      <c r="G6" s="17">
        <f t="shared" si="0"/>
        <v>10.98</v>
      </c>
      <c r="H6" s="24">
        <f t="shared" si="1"/>
        <v>10.98</v>
      </c>
    </row>
    <row r="7" spans="1:8" ht="15" customHeight="1" x14ac:dyDescent="0.25">
      <c r="A7" s="19">
        <v>1450</v>
      </c>
      <c r="B7" s="20" t="s">
        <v>20</v>
      </c>
      <c r="C7" s="21" t="s">
        <v>21</v>
      </c>
      <c r="D7" s="22">
        <v>67.62</v>
      </c>
      <c r="E7" s="22"/>
      <c r="F7" s="23"/>
      <c r="G7" s="17">
        <f t="shared" si="0"/>
        <v>67.62</v>
      </c>
      <c r="H7" s="24">
        <f t="shared" si="1"/>
        <v>67.62</v>
      </c>
    </row>
    <row r="8" spans="1:8" ht="15" customHeight="1" x14ac:dyDescent="0.25">
      <c r="A8" s="19">
        <v>2460</v>
      </c>
      <c r="B8" s="20" t="s">
        <v>53</v>
      </c>
      <c r="C8" s="21" t="s">
        <v>681</v>
      </c>
      <c r="D8" s="22">
        <v>354.58</v>
      </c>
      <c r="E8" s="22"/>
      <c r="F8" s="23"/>
      <c r="G8" s="17">
        <f t="shared" si="0"/>
        <v>354.58</v>
      </c>
      <c r="H8" s="24">
        <f t="shared" si="1"/>
        <v>354.58</v>
      </c>
    </row>
    <row r="9" spans="1:8" ht="15" customHeight="1" x14ac:dyDescent="0.25">
      <c r="A9" s="19">
        <v>2960</v>
      </c>
      <c r="B9" s="20" t="s">
        <v>66</v>
      </c>
      <c r="C9" s="21" t="s">
        <v>67</v>
      </c>
      <c r="D9" s="22">
        <v>79.319999999999993</v>
      </c>
      <c r="E9" s="22"/>
      <c r="F9" s="23"/>
      <c r="G9" s="17">
        <f t="shared" si="0"/>
        <v>79.319999999999993</v>
      </c>
      <c r="H9" s="24">
        <f t="shared" si="1"/>
        <v>79.319999999999993</v>
      </c>
    </row>
    <row r="10" spans="1:8" ht="15" customHeight="1" x14ac:dyDescent="0.25">
      <c r="A10" s="19">
        <v>4760</v>
      </c>
      <c r="B10" s="20" t="s">
        <v>110</v>
      </c>
      <c r="C10" s="21" t="s">
        <v>111</v>
      </c>
      <c r="D10" s="22">
        <v>7.9</v>
      </c>
      <c r="E10" s="22"/>
      <c r="F10" s="23"/>
      <c r="G10" s="17">
        <f t="shared" ref="G10:G22" si="2">SUM(D10:F10)</f>
        <v>7.9</v>
      </c>
      <c r="H10" s="24">
        <f t="shared" si="1"/>
        <v>7.9</v>
      </c>
    </row>
    <row r="11" spans="1:8" ht="15" customHeight="1" x14ac:dyDescent="0.25">
      <c r="A11" s="19">
        <v>5600</v>
      </c>
      <c r="B11" s="20" t="s">
        <v>142</v>
      </c>
      <c r="C11" s="21" t="s">
        <v>143</v>
      </c>
      <c r="D11" s="22">
        <v>1.56</v>
      </c>
      <c r="E11" s="22"/>
      <c r="F11" s="23"/>
      <c r="G11" s="17">
        <f t="shared" si="2"/>
        <v>1.56</v>
      </c>
      <c r="H11" s="24">
        <f t="shared" ref="H11:H22" si="3">ROUND(G11,2)</f>
        <v>1.56</v>
      </c>
    </row>
    <row r="12" spans="1:8" ht="15" customHeight="1" x14ac:dyDescent="0.25">
      <c r="A12" s="19">
        <v>5660</v>
      </c>
      <c r="B12" s="20" t="s">
        <v>150</v>
      </c>
      <c r="C12" s="21" t="s">
        <v>151</v>
      </c>
      <c r="D12" s="22">
        <v>51.44</v>
      </c>
      <c r="E12" s="22"/>
      <c r="F12" s="23"/>
      <c r="G12" s="17">
        <f t="shared" si="2"/>
        <v>51.44</v>
      </c>
      <c r="H12" s="24">
        <f t="shared" si="3"/>
        <v>51.44</v>
      </c>
    </row>
    <row r="13" spans="1:8" ht="15" customHeight="1" x14ac:dyDescent="0.25">
      <c r="A13" s="19">
        <v>5690</v>
      </c>
      <c r="B13" s="20" t="s">
        <v>152</v>
      </c>
      <c r="C13" s="21" t="s">
        <v>153</v>
      </c>
      <c r="D13" s="22">
        <v>1168.1199999999999</v>
      </c>
      <c r="E13" s="22"/>
      <c r="F13" s="23">
        <v>3402.02</v>
      </c>
      <c r="G13" s="17">
        <f t="shared" si="2"/>
        <v>4570.1399999999994</v>
      </c>
      <c r="H13" s="24">
        <f t="shared" si="3"/>
        <v>4570.1400000000003</v>
      </c>
    </row>
    <row r="14" spans="1:8" ht="15" customHeight="1" x14ac:dyDescent="0.25">
      <c r="A14" s="19">
        <v>5760</v>
      </c>
      <c r="B14" s="20" t="s">
        <v>154</v>
      </c>
      <c r="C14" s="21" t="s">
        <v>155</v>
      </c>
      <c r="D14" s="25">
        <v>3.12</v>
      </c>
      <c r="E14" s="25"/>
      <c r="F14" s="23"/>
      <c r="G14" s="17">
        <f t="shared" si="2"/>
        <v>3.12</v>
      </c>
      <c r="H14" s="24">
        <f t="shared" si="3"/>
        <v>3.12</v>
      </c>
    </row>
    <row r="15" spans="1:8" ht="15" customHeight="1" x14ac:dyDescent="0.25">
      <c r="A15" s="19">
        <v>6292</v>
      </c>
      <c r="B15" s="20" t="s">
        <v>174</v>
      </c>
      <c r="C15" s="21" t="s">
        <v>175</v>
      </c>
      <c r="D15" s="22">
        <v>4.87</v>
      </c>
      <c r="E15" s="22"/>
      <c r="F15" s="23"/>
      <c r="G15" s="17">
        <f t="shared" si="2"/>
        <v>4.87</v>
      </c>
      <c r="H15" s="24">
        <f t="shared" si="3"/>
        <v>4.87</v>
      </c>
    </row>
    <row r="16" spans="1:8" ht="15" customHeight="1" x14ac:dyDescent="0.25">
      <c r="A16" s="19">
        <v>6500</v>
      </c>
      <c r="B16" s="20" t="s">
        <v>180</v>
      </c>
      <c r="C16" s="21" t="s">
        <v>181</v>
      </c>
      <c r="D16" s="22">
        <v>0.78</v>
      </c>
      <c r="E16" s="22"/>
      <c r="F16" s="23"/>
      <c r="G16" s="17">
        <f t="shared" si="2"/>
        <v>0.78</v>
      </c>
      <c r="H16" s="24">
        <f t="shared" si="3"/>
        <v>0.78</v>
      </c>
    </row>
    <row r="17" spans="1:8" ht="15" customHeight="1" x14ac:dyDescent="0.25">
      <c r="A17" s="19">
        <v>6610</v>
      </c>
      <c r="B17" s="20" t="s">
        <v>190</v>
      </c>
      <c r="C17" s="21" t="s">
        <v>196</v>
      </c>
      <c r="D17" s="22">
        <v>10.98</v>
      </c>
      <c r="E17" s="22"/>
      <c r="F17" s="23"/>
      <c r="G17" s="17">
        <f t="shared" si="2"/>
        <v>10.98</v>
      </c>
      <c r="H17" s="24">
        <f t="shared" si="3"/>
        <v>10.98</v>
      </c>
    </row>
    <row r="18" spans="1:8" ht="15" customHeight="1" x14ac:dyDescent="0.25">
      <c r="A18" s="19">
        <v>6670</v>
      </c>
      <c r="B18" s="20" t="s">
        <v>190</v>
      </c>
      <c r="C18" s="21" t="s">
        <v>197</v>
      </c>
      <c r="D18" s="22">
        <v>5.32</v>
      </c>
      <c r="E18" s="22"/>
      <c r="F18" s="23"/>
      <c r="G18" s="17">
        <f t="shared" si="2"/>
        <v>5.32</v>
      </c>
      <c r="H18" s="24">
        <f t="shared" si="3"/>
        <v>5.32</v>
      </c>
    </row>
    <row r="19" spans="1:8" ht="15" customHeight="1" x14ac:dyDescent="0.25">
      <c r="A19" s="19">
        <v>6800</v>
      </c>
      <c r="B19" s="20" t="s">
        <v>190</v>
      </c>
      <c r="C19" s="21" t="s">
        <v>198</v>
      </c>
      <c r="D19" s="22">
        <v>13</v>
      </c>
      <c r="E19" s="22"/>
      <c r="F19" s="23"/>
      <c r="G19" s="17">
        <f t="shared" si="2"/>
        <v>13</v>
      </c>
      <c r="H19" s="24">
        <f t="shared" si="3"/>
        <v>13</v>
      </c>
    </row>
    <row r="20" spans="1:8" ht="15" customHeight="1" x14ac:dyDescent="0.25">
      <c r="A20" s="19">
        <v>6870</v>
      </c>
      <c r="B20" s="20" t="s">
        <v>201</v>
      </c>
      <c r="C20" s="21" t="s">
        <v>202</v>
      </c>
      <c r="D20" s="22">
        <v>2.27</v>
      </c>
      <c r="E20" s="22"/>
      <c r="F20" s="23"/>
      <c r="G20" s="17">
        <f t="shared" si="2"/>
        <v>2.27</v>
      </c>
      <c r="H20" s="24">
        <f t="shared" si="3"/>
        <v>2.27</v>
      </c>
    </row>
    <row r="21" spans="1:8" ht="15" customHeight="1" x14ac:dyDescent="0.25">
      <c r="A21" s="19">
        <v>6872</v>
      </c>
      <c r="B21" s="20" t="s">
        <v>205</v>
      </c>
      <c r="C21" s="21" t="s">
        <v>206</v>
      </c>
      <c r="D21" s="22">
        <v>10.95</v>
      </c>
      <c r="E21" s="22"/>
      <c r="F21" s="23"/>
      <c r="G21" s="17">
        <f t="shared" si="2"/>
        <v>10.95</v>
      </c>
      <c r="H21" s="24">
        <f t="shared" si="3"/>
        <v>10.95</v>
      </c>
    </row>
    <row r="22" spans="1:8" ht="15" customHeight="1" x14ac:dyDescent="0.25">
      <c r="A22" s="19">
        <v>6950</v>
      </c>
      <c r="B22" s="20" t="s">
        <v>208</v>
      </c>
      <c r="C22" s="21" t="s">
        <v>209</v>
      </c>
      <c r="D22" s="22">
        <v>37.700000000000003</v>
      </c>
      <c r="E22" s="22"/>
      <c r="F22" s="23"/>
      <c r="G22" s="17">
        <f t="shared" si="2"/>
        <v>37.700000000000003</v>
      </c>
      <c r="H22" s="24">
        <f t="shared" si="3"/>
        <v>37.700000000000003</v>
      </c>
    </row>
    <row r="23" spans="1:8" ht="15" customHeight="1" x14ac:dyDescent="0.25">
      <c r="A23" s="19">
        <v>7490</v>
      </c>
      <c r="B23" s="20" t="s">
        <v>257</v>
      </c>
      <c r="C23" s="21" t="s">
        <v>258</v>
      </c>
      <c r="D23" s="22">
        <v>0.78</v>
      </c>
      <c r="E23" s="22"/>
      <c r="F23" s="23"/>
      <c r="G23" s="17">
        <f t="shared" ref="G23:G27" si="4">SUM(D23:F23)</f>
        <v>0.78</v>
      </c>
      <c r="H23" s="24">
        <f t="shared" ref="H23:H28" si="5">ROUND(G23,2)</f>
        <v>0.78</v>
      </c>
    </row>
    <row r="24" spans="1:8" ht="15" customHeight="1" x14ac:dyDescent="0.25">
      <c r="A24" s="19">
        <v>7690</v>
      </c>
      <c r="B24" s="20" t="s">
        <v>270</v>
      </c>
      <c r="C24" s="21" t="s">
        <v>271</v>
      </c>
      <c r="D24" s="22">
        <v>0.78</v>
      </c>
      <c r="E24" s="22"/>
      <c r="F24" s="23"/>
      <c r="G24" s="17">
        <f t="shared" si="4"/>
        <v>0.78</v>
      </c>
      <c r="H24" s="24">
        <f t="shared" si="5"/>
        <v>0.78</v>
      </c>
    </row>
    <row r="25" spans="1:8" ht="15" customHeight="1" x14ac:dyDescent="0.25">
      <c r="A25" s="19">
        <v>8436</v>
      </c>
      <c r="B25" s="20" t="s">
        <v>296</v>
      </c>
      <c r="C25" s="21" t="s">
        <v>302</v>
      </c>
      <c r="D25" s="22">
        <v>19.25</v>
      </c>
      <c r="E25" s="22"/>
      <c r="F25" s="23"/>
      <c r="G25" s="17">
        <f t="shared" si="4"/>
        <v>19.25</v>
      </c>
      <c r="H25" s="24">
        <f t="shared" si="5"/>
        <v>19.25</v>
      </c>
    </row>
    <row r="26" spans="1:8" ht="15" customHeight="1" x14ac:dyDescent="0.25">
      <c r="A26" s="19">
        <v>8730</v>
      </c>
      <c r="B26" s="20" t="s">
        <v>305</v>
      </c>
      <c r="C26" s="21" t="s">
        <v>306</v>
      </c>
      <c r="D26" s="22">
        <v>4.62</v>
      </c>
      <c r="E26" s="22"/>
      <c r="F26" s="23"/>
      <c r="G26" s="17">
        <f t="shared" si="4"/>
        <v>4.62</v>
      </c>
      <c r="H26" s="24">
        <f t="shared" si="5"/>
        <v>4.62</v>
      </c>
    </row>
    <row r="27" spans="1:8" ht="15" customHeight="1" x14ac:dyDescent="0.25">
      <c r="A27" s="19">
        <v>8897</v>
      </c>
      <c r="B27" s="20" t="s">
        <v>312</v>
      </c>
      <c r="C27" s="21" t="s">
        <v>793</v>
      </c>
      <c r="D27" s="22">
        <v>3.83</v>
      </c>
      <c r="E27" s="22"/>
      <c r="F27" s="23"/>
      <c r="G27" s="17">
        <f t="shared" si="4"/>
        <v>3.83</v>
      </c>
      <c r="H27" s="24">
        <f t="shared" si="5"/>
        <v>3.83</v>
      </c>
    </row>
    <row r="28" spans="1:8" ht="15" customHeight="1" x14ac:dyDescent="0.25">
      <c r="A28" s="19">
        <v>9090</v>
      </c>
      <c r="B28" s="20" t="s">
        <v>326</v>
      </c>
      <c r="C28" s="21" t="s">
        <v>327</v>
      </c>
      <c r="D28" s="22">
        <v>35.22</v>
      </c>
      <c r="E28" s="22"/>
      <c r="F28" s="23"/>
      <c r="G28" s="17">
        <f t="shared" ref="G28:G34" si="6">SUM(D28:F28)</f>
        <v>35.22</v>
      </c>
      <c r="H28" s="24">
        <f t="shared" si="5"/>
        <v>35.22</v>
      </c>
    </row>
    <row r="29" spans="1:8" ht="15" customHeight="1" x14ac:dyDescent="0.25">
      <c r="A29" s="19">
        <v>121000</v>
      </c>
      <c r="B29" s="20" t="s">
        <v>345</v>
      </c>
      <c r="C29" s="21" t="s">
        <v>346</v>
      </c>
      <c r="D29" s="22">
        <v>1.56</v>
      </c>
      <c r="E29" s="22"/>
      <c r="F29" s="23"/>
      <c r="G29" s="17">
        <f t="shared" si="6"/>
        <v>1.56</v>
      </c>
      <c r="H29" s="24">
        <f t="shared" ref="H29:H36" si="7">ROUND(G29,2)</f>
        <v>1.56</v>
      </c>
    </row>
    <row r="30" spans="1:8" ht="15" customHeight="1" x14ac:dyDescent="0.25">
      <c r="A30" s="19">
        <v>13800</v>
      </c>
      <c r="B30" s="20" t="s">
        <v>379</v>
      </c>
      <c r="C30" s="21" t="s">
        <v>800</v>
      </c>
      <c r="D30" s="22">
        <v>13</v>
      </c>
      <c r="E30" s="22"/>
      <c r="F30" s="23"/>
      <c r="G30" s="17">
        <f t="shared" si="6"/>
        <v>13</v>
      </c>
      <c r="H30" s="24">
        <f t="shared" si="7"/>
        <v>13</v>
      </c>
    </row>
    <row r="31" spans="1:8" ht="15" customHeight="1" x14ac:dyDescent="0.25">
      <c r="A31" s="19">
        <v>130092</v>
      </c>
      <c r="B31" s="20" t="s">
        <v>369</v>
      </c>
      <c r="C31" s="21" t="s">
        <v>795</v>
      </c>
      <c r="D31" s="22">
        <v>1.56</v>
      </c>
      <c r="E31" s="22"/>
      <c r="F31" s="23"/>
      <c r="G31" s="17">
        <f t="shared" si="6"/>
        <v>1.56</v>
      </c>
      <c r="H31" s="24">
        <f t="shared" si="7"/>
        <v>1.56</v>
      </c>
    </row>
    <row r="32" spans="1:8" ht="15" customHeight="1" x14ac:dyDescent="0.25">
      <c r="A32" s="19">
        <v>130094</v>
      </c>
      <c r="B32" s="20" t="s">
        <v>390</v>
      </c>
      <c r="C32" s="21" t="s">
        <v>391</v>
      </c>
      <c r="D32" s="22">
        <v>1.98</v>
      </c>
      <c r="E32" s="22"/>
      <c r="F32" s="23"/>
      <c r="G32" s="17">
        <f t="shared" si="6"/>
        <v>1.98</v>
      </c>
      <c r="H32" s="24">
        <f t="shared" si="7"/>
        <v>1.98</v>
      </c>
    </row>
    <row r="33" spans="1:8" ht="15" customHeight="1" x14ac:dyDescent="0.25">
      <c r="A33" s="19">
        <v>130441</v>
      </c>
      <c r="B33" s="20" t="s">
        <v>416</v>
      </c>
      <c r="C33" s="21" t="s">
        <v>799</v>
      </c>
      <c r="D33" s="22">
        <v>7.02</v>
      </c>
      <c r="E33" s="22"/>
      <c r="F33" s="23"/>
      <c r="G33" s="17">
        <f t="shared" si="6"/>
        <v>7.02</v>
      </c>
      <c r="H33" s="24">
        <f t="shared" si="7"/>
        <v>7.02</v>
      </c>
    </row>
    <row r="34" spans="1:8" ht="15" customHeight="1" x14ac:dyDescent="0.25">
      <c r="A34" s="19">
        <v>130482</v>
      </c>
      <c r="B34" s="20" t="s">
        <v>423</v>
      </c>
      <c r="C34" s="21" t="s">
        <v>424</v>
      </c>
      <c r="D34" s="22">
        <v>1.56</v>
      </c>
      <c r="E34" s="22"/>
      <c r="F34" s="23"/>
      <c r="G34" s="17">
        <f t="shared" si="6"/>
        <v>1.56</v>
      </c>
      <c r="H34" s="24">
        <f t="shared" si="7"/>
        <v>1.56</v>
      </c>
    </row>
    <row r="35" spans="1:8" ht="15" customHeight="1" x14ac:dyDescent="0.25">
      <c r="A35" s="19">
        <v>130554</v>
      </c>
      <c r="B35" s="20" t="s">
        <v>436</v>
      </c>
      <c r="C35" s="21" t="s">
        <v>770</v>
      </c>
      <c r="D35" s="22">
        <v>0.78</v>
      </c>
      <c r="E35" s="22"/>
      <c r="F35" s="23"/>
      <c r="G35" s="17">
        <f t="shared" ref="G35:G38" si="8">SUM(D35:F35)</f>
        <v>0.78</v>
      </c>
      <c r="H35" s="24">
        <f t="shared" si="7"/>
        <v>0.78</v>
      </c>
    </row>
    <row r="36" spans="1:8" ht="15" customHeight="1" x14ac:dyDescent="0.25">
      <c r="A36" s="19">
        <v>130553</v>
      </c>
      <c r="B36" s="20" t="s">
        <v>438</v>
      </c>
      <c r="C36" s="21" t="s">
        <v>439</v>
      </c>
      <c r="D36" s="22">
        <v>8.5500000000000007</v>
      </c>
      <c r="E36" s="22"/>
      <c r="F36" s="23"/>
      <c r="G36" s="17">
        <f t="shared" si="8"/>
        <v>8.5500000000000007</v>
      </c>
      <c r="H36" s="24">
        <f t="shared" si="7"/>
        <v>8.5500000000000007</v>
      </c>
    </row>
    <row r="37" spans="1:8" ht="15" customHeight="1" x14ac:dyDescent="0.25">
      <c r="A37" s="19">
        <v>130880</v>
      </c>
      <c r="B37" s="20" t="s">
        <v>515</v>
      </c>
      <c r="C37" s="21" t="s">
        <v>516</v>
      </c>
      <c r="D37" s="22">
        <v>640.1</v>
      </c>
      <c r="E37" s="22"/>
      <c r="F37" s="23"/>
      <c r="G37" s="17">
        <f t="shared" si="8"/>
        <v>640.1</v>
      </c>
      <c r="H37" s="24">
        <f t="shared" ref="H37:H39" si="9">ROUND(G37,2)</f>
        <v>640.1</v>
      </c>
    </row>
    <row r="38" spans="1:8" ht="15" customHeight="1" x14ac:dyDescent="0.25">
      <c r="A38" s="19">
        <v>150000</v>
      </c>
      <c r="B38" s="20" t="s">
        <v>522</v>
      </c>
      <c r="C38" s="21" t="s">
        <v>523</v>
      </c>
      <c r="D38" s="22">
        <v>16.510000000000002</v>
      </c>
      <c r="E38" s="22"/>
      <c r="F38" s="23"/>
      <c r="G38" s="17">
        <f t="shared" si="8"/>
        <v>16.510000000000002</v>
      </c>
      <c r="H38" s="24">
        <f t="shared" si="9"/>
        <v>16.510000000000002</v>
      </c>
    </row>
    <row r="39" spans="1:8" ht="15" customHeight="1" x14ac:dyDescent="0.25">
      <c r="A39" s="19">
        <v>150020</v>
      </c>
      <c r="B39" s="20" t="s">
        <v>534</v>
      </c>
      <c r="C39" s="21" t="s">
        <v>535</v>
      </c>
      <c r="D39" s="22">
        <v>10.92</v>
      </c>
      <c r="E39" s="22"/>
      <c r="F39" s="23"/>
      <c r="G39" s="17">
        <f t="shared" ref="G39:G41" si="10">SUM(D39:F39)</f>
        <v>10.92</v>
      </c>
      <c r="H39" s="24">
        <f t="shared" si="9"/>
        <v>10.92</v>
      </c>
    </row>
    <row r="40" spans="1:8" ht="15" customHeight="1" x14ac:dyDescent="0.25">
      <c r="A40" s="19">
        <v>160031</v>
      </c>
      <c r="B40" s="20" t="s">
        <v>592</v>
      </c>
      <c r="C40" s="21" t="s">
        <v>593</v>
      </c>
      <c r="D40" s="22">
        <v>9.36</v>
      </c>
      <c r="E40" s="22"/>
      <c r="F40" s="23"/>
      <c r="G40" s="17">
        <f t="shared" si="10"/>
        <v>9.36</v>
      </c>
      <c r="H40" s="24">
        <f t="shared" ref="H40:H45" si="11">ROUND(G40,2)</f>
        <v>9.36</v>
      </c>
    </row>
    <row r="41" spans="1:8" ht="15" customHeight="1" x14ac:dyDescent="0.25">
      <c r="A41" s="19">
        <v>215049</v>
      </c>
      <c r="B41" s="20" t="s">
        <v>611</v>
      </c>
      <c r="C41" s="21" t="s">
        <v>801</v>
      </c>
      <c r="D41" s="22">
        <v>22.85</v>
      </c>
      <c r="E41" s="22"/>
      <c r="F41" s="23"/>
      <c r="G41" s="17">
        <f t="shared" si="10"/>
        <v>22.85</v>
      </c>
      <c r="H41" s="24">
        <f t="shared" si="11"/>
        <v>22.85</v>
      </c>
    </row>
    <row r="42" spans="1:8" ht="15" customHeight="1" x14ac:dyDescent="0.25">
      <c r="A42" s="19">
        <v>222553</v>
      </c>
      <c r="B42" s="20" t="s">
        <v>627</v>
      </c>
      <c r="C42" s="21" t="s">
        <v>798</v>
      </c>
      <c r="D42" s="22">
        <v>164.89</v>
      </c>
      <c r="E42" s="22"/>
      <c r="F42" s="23"/>
      <c r="G42" s="17">
        <f t="shared" ref="G42:G50" si="12">SUM(D42:F42)</f>
        <v>164.89</v>
      </c>
      <c r="H42" s="24">
        <f t="shared" si="11"/>
        <v>164.89</v>
      </c>
    </row>
    <row r="43" spans="1:8" ht="15" customHeight="1" x14ac:dyDescent="0.25">
      <c r="A43" s="19">
        <v>222552</v>
      </c>
      <c r="B43" s="20" t="s">
        <v>627</v>
      </c>
      <c r="C43" s="21" t="s">
        <v>787</v>
      </c>
      <c r="D43" s="22">
        <v>16.5</v>
      </c>
      <c r="E43" s="22"/>
      <c r="F43" s="23"/>
      <c r="G43" s="17">
        <f t="shared" si="12"/>
        <v>16.5</v>
      </c>
      <c r="H43" s="24">
        <f t="shared" si="11"/>
        <v>16.5</v>
      </c>
    </row>
    <row r="44" spans="1:8" ht="15" customHeight="1" x14ac:dyDescent="0.25">
      <c r="A44" s="19">
        <v>230201</v>
      </c>
      <c r="B44" s="20" t="s">
        <v>631</v>
      </c>
      <c r="C44" s="21" t="s">
        <v>632</v>
      </c>
      <c r="D44" s="22">
        <v>758.42</v>
      </c>
      <c r="E44" s="22"/>
      <c r="F44" s="23"/>
      <c r="G44" s="17">
        <f t="shared" si="12"/>
        <v>758.42</v>
      </c>
      <c r="H44" s="24">
        <f t="shared" si="11"/>
        <v>758.42</v>
      </c>
    </row>
    <row r="45" spans="1:8" ht="15" customHeight="1" x14ac:dyDescent="0.25">
      <c r="A45" s="19">
        <v>230202</v>
      </c>
      <c r="B45" s="20" t="s">
        <v>633</v>
      </c>
      <c r="C45" s="21" t="s">
        <v>634</v>
      </c>
      <c r="D45" s="22">
        <v>430.07</v>
      </c>
      <c r="E45" s="4">
        <v>4.26</v>
      </c>
      <c r="F45" s="23">
        <v>4862.37</v>
      </c>
      <c r="G45" s="17">
        <f t="shared" si="12"/>
        <v>5296.7</v>
      </c>
      <c r="H45" s="24">
        <f t="shared" si="11"/>
        <v>5296.7</v>
      </c>
    </row>
    <row r="46" spans="1:8" ht="15" customHeight="1" x14ac:dyDescent="0.25">
      <c r="A46" s="19">
        <v>230203</v>
      </c>
      <c r="B46" s="20" t="s">
        <v>635</v>
      </c>
      <c r="C46" s="21" t="s">
        <v>636</v>
      </c>
      <c r="D46" s="22">
        <v>128.91</v>
      </c>
      <c r="E46" s="22"/>
      <c r="F46" s="23"/>
      <c r="G46" s="17">
        <f t="shared" si="12"/>
        <v>128.91</v>
      </c>
      <c r="H46" s="24">
        <f t="shared" ref="H46:H50" si="13">ROUND(G46,2)</f>
        <v>128.91</v>
      </c>
    </row>
    <row r="47" spans="1:8" ht="15" customHeight="1" x14ac:dyDescent="0.25">
      <c r="A47" s="19">
        <v>230208</v>
      </c>
      <c r="B47" s="20" t="s">
        <v>639</v>
      </c>
      <c r="C47" s="21" t="s">
        <v>640</v>
      </c>
      <c r="D47" s="22">
        <v>85.02</v>
      </c>
      <c r="E47" s="22"/>
      <c r="F47" s="23">
        <v>113.36</v>
      </c>
      <c r="G47" s="17">
        <f t="shared" si="12"/>
        <v>198.38</v>
      </c>
      <c r="H47" s="24">
        <f t="shared" si="13"/>
        <v>198.38</v>
      </c>
    </row>
    <row r="48" spans="1:8" ht="15" customHeight="1" x14ac:dyDescent="0.25">
      <c r="A48" s="26" t="s">
        <v>717</v>
      </c>
      <c r="B48" s="20" t="s">
        <v>645</v>
      </c>
      <c r="C48" s="21" t="s">
        <v>720</v>
      </c>
      <c r="D48" s="22">
        <v>39.65</v>
      </c>
      <c r="E48" s="22"/>
      <c r="F48" s="23"/>
      <c r="G48" s="17">
        <f t="shared" si="12"/>
        <v>39.65</v>
      </c>
      <c r="H48" s="24">
        <f t="shared" si="13"/>
        <v>39.65</v>
      </c>
    </row>
    <row r="49" spans="1:8" ht="15" customHeight="1" x14ac:dyDescent="0.25">
      <c r="A49" s="26" t="s">
        <v>718</v>
      </c>
      <c r="B49" s="20" t="s">
        <v>645</v>
      </c>
      <c r="C49" s="21" t="s">
        <v>719</v>
      </c>
      <c r="D49" s="22">
        <v>1.56</v>
      </c>
      <c r="E49" s="22"/>
      <c r="F49" s="23"/>
      <c r="G49" s="17">
        <f t="shared" si="12"/>
        <v>1.56</v>
      </c>
      <c r="H49" s="24">
        <f t="shared" si="13"/>
        <v>1.56</v>
      </c>
    </row>
    <row r="50" spans="1:8" ht="15" customHeight="1" x14ac:dyDescent="0.25">
      <c r="A50" s="19">
        <v>814020</v>
      </c>
      <c r="B50" s="20" t="s">
        <v>647</v>
      </c>
      <c r="C50" s="21" t="s">
        <v>648</v>
      </c>
      <c r="D50" s="22">
        <v>28.08</v>
      </c>
      <c r="E50" s="22"/>
      <c r="F50" s="23"/>
      <c r="G50" s="17">
        <f t="shared" si="12"/>
        <v>28.08</v>
      </c>
      <c r="H50" s="24">
        <f t="shared" si="13"/>
        <v>28.08</v>
      </c>
    </row>
    <row r="51" spans="1:8" ht="15" customHeight="1" x14ac:dyDescent="0.25">
      <c r="D51" s="34">
        <f>SUM(D5:D50)</f>
        <v>4299.01</v>
      </c>
      <c r="E51" s="34">
        <f>SUM(E5:E50)</f>
        <v>4.26</v>
      </c>
      <c r="F51" s="35">
        <f>SUM(F6:F50)</f>
        <v>8377.75</v>
      </c>
      <c r="G51" s="36">
        <f>SUM(G5:G50)</f>
        <v>12681.019999999997</v>
      </c>
      <c r="H51" s="37">
        <f>SUM(H5:H50)</f>
        <v>12681.019999999999</v>
      </c>
    </row>
    <row r="52" spans="1:8" ht="15" customHeight="1" x14ac:dyDescent="0.25">
      <c r="A52" s="2" t="s">
        <v>7</v>
      </c>
      <c r="F52" s="4" t="s">
        <v>7</v>
      </c>
      <c r="G52" s="38"/>
      <c r="H52" s="37"/>
    </row>
  </sheetData>
  <pageMargins left="0.7" right="0.7" top="0.75" bottom="0.75" header="0.3" footer="0.3"/>
  <pageSetup scale="90" fitToWidth="0" orientation="portrait" copies="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95</vt:i4>
      </vt:variant>
    </vt:vector>
  </HeadingPairs>
  <TitlesOfParts>
    <vt:vector size="95" baseType="lpstr">
      <vt:lpstr>Jan 21</vt:lpstr>
      <vt:lpstr>FEB 21 FINAL</vt:lpstr>
      <vt:lpstr>FEB 21</vt:lpstr>
      <vt:lpstr>MAR 21</vt:lpstr>
      <vt:lpstr>MAR 21 FINAL</vt:lpstr>
      <vt:lpstr>JAN 23 FINAL</vt:lpstr>
      <vt:lpstr>JAN 23</vt:lpstr>
      <vt:lpstr>FEB 23</vt:lpstr>
      <vt:lpstr>FEB 23 FINAL</vt:lpstr>
      <vt:lpstr>MAR 23</vt:lpstr>
      <vt:lpstr>MAR 23 FINAL</vt:lpstr>
      <vt:lpstr>APRIL 23</vt:lpstr>
      <vt:lpstr>APRIL 23 FINAL</vt:lpstr>
      <vt:lpstr>May 23</vt:lpstr>
      <vt:lpstr>May 23 final</vt:lpstr>
      <vt:lpstr>June 23 Final</vt:lpstr>
      <vt:lpstr>June 1-16 2023</vt:lpstr>
      <vt:lpstr>June16-July 31</vt:lpstr>
      <vt:lpstr>JULY 23</vt:lpstr>
      <vt:lpstr>AUG 23 FINAL</vt:lpstr>
      <vt:lpstr>AUG 23</vt:lpstr>
      <vt:lpstr>SEPT 23</vt:lpstr>
      <vt:lpstr>SEPT 23 FINAL</vt:lpstr>
      <vt:lpstr>OCT 23</vt:lpstr>
      <vt:lpstr>OCT 23 FINAL</vt:lpstr>
      <vt:lpstr>NOV 23</vt:lpstr>
      <vt:lpstr>NOV 23 FINAL</vt:lpstr>
      <vt:lpstr>DEC 23</vt:lpstr>
      <vt:lpstr>DEC 23 FINAL</vt:lpstr>
      <vt:lpstr>JAN 24</vt:lpstr>
      <vt:lpstr>JAN 24 FINAL</vt:lpstr>
      <vt:lpstr>FEB 24</vt:lpstr>
      <vt:lpstr>FEB 24 Final</vt:lpstr>
      <vt:lpstr>MAR 24</vt:lpstr>
      <vt:lpstr>MAR 24 FINAL</vt:lpstr>
      <vt:lpstr>Sheet3</vt:lpstr>
      <vt:lpstr>APR 24</vt:lpstr>
      <vt:lpstr>APR 24 FINAL</vt:lpstr>
      <vt:lpstr>MAY 24</vt:lpstr>
      <vt:lpstr>MAY 24 FINAL</vt:lpstr>
      <vt:lpstr>JUNE 1-14 2024</vt:lpstr>
      <vt:lpstr>June 1-14 FY Final</vt:lpstr>
      <vt:lpstr>JUNE15-JULY 31</vt:lpstr>
      <vt:lpstr>JUN 15-JUL 31</vt:lpstr>
      <vt:lpstr>AUG 24</vt:lpstr>
      <vt:lpstr>AUG 24 FINAL</vt:lpstr>
      <vt:lpstr>SEP 24</vt:lpstr>
      <vt:lpstr>SEP 24 FINAL</vt:lpstr>
      <vt:lpstr>Oct 24 Final</vt:lpstr>
      <vt:lpstr>OCT 24</vt:lpstr>
      <vt:lpstr>NOV 24</vt:lpstr>
      <vt:lpstr>NOV 24 FINAL</vt:lpstr>
      <vt:lpstr>DEC 24</vt:lpstr>
      <vt:lpstr>DEC 24 FINAL</vt:lpstr>
      <vt:lpstr>JAN 25</vt:lpstr>
      <vt:lpstr>JAN 25 FINAL</vt:lpstr>
      <vt:lpstr>FEB 25 FINAL</vt:lpstr>
      <vt:lpstr>FEB 25</vt:lpstr>
      <vt:lpstr>MAR 25</vt:lpstr>
      <vt:lpstr>MAR 25 FINAL</vt:lpstr>
      <vt:lpstr>APR 25</vt:lpstr>
      <vt:lpstr>APR 25 FINAL</vt:lpstr>
      <vt:lpstr>MAY 25</vt:lpstr>
      <vt:lpstr>MAY 25 FINAL</vt:lpstr>
      <vt:lpstr>JUNE 1-14 25</vt:lpstr>
      <vt:lpstr>JUNE 25</vt:lpstr>
      <vt:lpstr>JULY 25</vt:lpstr>
      <vt:lpstr>JULY 25 FINAL</vt:lpstr>
      <vt:lpstr>AUG 25</vt:lpstr>
      <vt:lpstr>AUG 25 FINAL</vt:lpstr>
      <vt:lpstr>SEP 25</vt:lpstr>
      <vt:lpstr>SEPT 25 FINAL</vt:lpstr>
      <vt:lpstr>OCTOBER 25</vt:lpstr>
      <vt:lpstr>OCT 25 FINAL</vt:lpstr>
      <vt:lpstr>NOV 25</vt:lpstr>
      <vt:lpstr>NOV 25 FINAL</vt:lpstr>
      <vt:lpstr>JAN 26 FINAL</vt:lpstr>
      <vt:lpstr>DEC 25</vt:lpstr>
      <vt:lpstr>DEC 25 FINAL</vt:lpstr>
      <vt:lpstr>JAN 26</vt:lpstr>
      <vt:lpstr>FEB 26</vt:lpstr>
      <vt:lpstr>FEB 26 FINAL</vt:lpstr>
      <vt:lpstr>MAR 26</vt:lpstr>
      <vt:lpstr>MAR 26 FINAL</vt:lpstr>
      <vt:lpstr>APR 26 FINAL</vt:lpstr>
      <vt:lpstr>APR 26</vt:lpstr>
      <vt:lpstr>MAY 26 FINAL</vt:lpstr>
      <vt:lpstr>JUNE 26</vt:lpstr>
      <vt:lpstr>JUNE1-14 2026 FINAL</vt:lpstr>
      <vt:lpstr>July 2026</vt:lpstr>
      <vt:lpstr>JULY 2026 Final</vt:lpstr>
      <vt:lpstr>AUG 26</vt:lpstr>
      <vt:lpstr>AUG 26 FINAL</vt:lpstr>
      <vt:lpstr>SEP 26</vt:lpstr>
      <vt:lpstr>SEP 26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Broach</dc:creator>
  <cp:lastModifiedBy>Scott Farmer</cp:lastModifiedBy>
  <cp:lastPrinted>2026-10-01T15:37:03Z</cp:lastPrinted>
  <dcterms:created xsi:type="dcterms:W3CDTF">2019-07-02T18:21:25Z</dcterms:created>
  <dcterms:modified xsi:type="dcterms:W3CDTF">2026-10-01T15:58:39Z</dcterms:modified>
</cp:coreProperties>
</file>